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com.sharepoint.com/sites/2023prcactualizacintarifasreguladas/Documentos compartidos/Documento Amarillo/Respuesta a comentarios/Esapacio socialización operadores/"/>
    </mc:Choice>
  </mc:AlternateContent>
  <xr:revisionPtr revIDLastSave="75" documentId="13_ncr:40009_{78E16561-0FDD-48DC-8AF4-112A7666D4C0}" xr6:coauthVersionLast="47" xr6:coauthVersionMax="47" xr10:uidLastSave="{2F8B5D29-393B-4098-9450-BE7C150E354F}"/>
  <bookViews>
    <workbookView xWindow="-110" yWindow="-110" windowWidth="19420" windowHeight="10300" activeTab="4" xr2:uid="{00000000-000D-0000-FFFF-FFFF00000000}"/>
  </bookViews>
  <sheets>
    <sheet name="IAT" sheetId="1" r:id="rId1"/>
    <sheet name="TRM" sheetId="3" r:id="rId2"/>
    <sheet name="ANP" sheetId="4" r:id="rId3"/>
    <sheet name="Propuesta Regulatoria" sheetId="5" r:id="rId4"/>
    <sheet name="Nueva Alternativa" sheetId="2" r:id="rId5"/>
    <sheet name="Ejercicio CA VM" sheetId="6" r:id="rId6"/>
  </sheets>
  <definedNames>
    <definedName name="_xlnm._FilterDatabase" localSheetId="0" hidden="1">IAT!$A$4:$N$34</definedName>
  </definedNames>
  <calcPr calcId="191028"/>
  <pivotCaches>
    <pivotCache cacheId="0" r:id="rId7"/>
    <pivotCache cacheId="1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6" l="1"/>
  <c r="D16" i="6"/>
  <c r="D15" i="6"/>
  <c r="D14" i="6"/>
  <c r="C9" i="6"/>
  <c r="C8" i="6"/>
  <c r="K36" i="5" l="1"/>
  <c r="J36" i="5"/>
  <c r="I36" i="5"/>
  <c r="E36" i="5"/>
  <c r="D36" i="5"/>
  <c r="K35" i="5"/>
  <c r="J35" i="5"/>
  <c r="I35" i="5"/>
  <c r="E35" i="5"/>
  <c r="D35" i="5"/>
  <c r="K34" i="5"/>
  <c r="J34" i="5"/>
  <c r="I34" i="5"/>
  <c r="E34" i="5"/>
  <c r="D34" i="5"/>
  <c r="K33" i="5"/>
  <c r="J33" i="5"/>
  <c r="I33" i="5"/>
  <c r="E33" i="5"/>
  <c r="D33" i="5"/>
  <c r="K32" i="5"/>
  <c r="J32" i="5"/>
  <c r="I32" i="5"/>
  <c r="E32" i="5"/>
  <c r="D32" i="5"/>
  <c r="K31" i="5"/>
  <c r="J31" i="5"/>
  <c r="I31" i="5"/>
  <c r="E31" i="5"/>
  <c r="D31" i="5"/>
  <c r="K30" i="5"/>
  <c r="J30" i="5"/>
  <c r="I30" i="5"/>
  <c r="E30" i="5"/>
  <c r="D30" i="5"/>
  <c r="K29" i="5"/>
  <c r="J29" i="5"/>
  <c r="I29" i="5"/>
  <c r="E29" i="5"/>
  <c r="D29" i="5"/>
  <c r="K28" i="5"/>
  <c r="J28" i="5"/>
  <c r="I28" i="5"/>
  <c r="E28" i="5"/>
  <c r="D28" i="5"/>
  <c r="K27" i="5"/>
  <c r="J27" i="5"/>
  <c r="I27" i="5"/>
  <c r="E27" i="5"/>
  <c r="D27" i="5"/>
  <c r="K26" i="5"/>
  <c r="J26" i="5"/>
  <c r="I26" i="5"/>
  <c r="E26" i="5"/>
  <c r="D26" i="5"/>
  <c r="K25" i="5"/>
  <c r="J25" i="5"/>
  <c r="I25" i="5"/>
  <c r="E25" i="5"/>
  <c r="D25" i="5"/>
  <c r="K24" i="5"/>
  <c r="J24" i="5"/>
  <c r="I24" i="5"/>
  <c r="E24" i="5"/>
  <c r="D24" i="5"/>
  <c r="K23" i="5"/>
  <c r="J23" i="5"/>
  <c r="I23" i="5"/>
  <c r="E23" i="5"/>
  <c r="D23" i="5"/>
  <c r="K22" i="5"/>
  <c r="J22" i="5"/>
  <c r="I22" i="5"/>
  <c r="E22" i="5"/>
  <c r="D22" i="5"/>
  <c r="K21" i="5"/>
  <c r="J21" i="5"/>
  <c r="I21" i="5"/>
  <c r="E21" i="5"/>
  <c r="D21" i="5"/>
  <c r="K20" i="5"/>
  <c r="J20" i="5"/>
  <c r="I20" i="5"/>
  <c r="E20" i="5"/>
  <c r="D20" i="5"/>
  <c r="K19" i="5"/>
  <c r="J19" i="5"/>
  <c r="I19" i="5"/>
  <c r="E19" i="5"/>
  <c r="D19" i="5"/>
  <c r="K18" i="5"/>
  <c r="J18" i="5"/>
  <c r="I18" i="5"/>
  <c r="E18" i="5"/>
  <c r="D18" i="5"/>
  <c r="K17" i="5"/>
  <c r="J17" i="5"/>
  <c r="I17" i="5"/>
  <c r="E17" i="5"/>
  <c r="D17" i="5"/>
  <c r="K16" i="5"/>
  <c r="J16" i="5"/>
  <c r="I16" i="5"/>
  <c r="E16" i="5"/>
  <c r="D16" i="5"/>
  <c r="K15" i="5"/>
  <c r="J15" i="5"/>
  <c r="I15" i="5"/>
  <c r="E15" i="5"/>
  <c r="D15" i="5"/>
  <c r="K14" i="5"/>
  <c r="J14" i="5"/>
  <c r="I14" i="5"/>
  <c r="E14" i="5"/>
  <c r="D14" i="5"/>
  <c r="K13" i="5"/>
  <c r="J13" i="5"/>
  <c r="I13" i="5"/>
  <c r="E13" i="5"/>
  <c r="D13" i="5"/>
  <c r="K12" i="5"/>
  <c r="J12" i="5"/>
  <c r="I12" i="5"/>
  <c r="E12" i="5"/>
  <c r="D12" i="5"/>
  <c r="K11" i="5"/>
  <c r="J11" i="5"/>
  <c r="I11" i="5"/>
  <c r="E11" i="5"/>
  <c r="D11" i="5"/>
  <c r="K10" i="5"/>
  <c r="J10" i="5"/>
  <c r="I10" i="5"/>
  <c r="E10" i="5"/>
  <c r="D10" i="5"/>
  <c r="K9" i="5"/>
  <c r="J9" i="5"/>
  <c r="I9" i="5"/>
  <c r="E9" i="5"/>
  <c r="D9" i="5"/>
  <c r="K8" i="5"/>
  <c r="J8" i="5"/>
  <c r="I8" i="5"/>
  <c r="E8" i="5"/>
  <c r="D8" i="5"/>
  <c r="K7" i="5"/>
  <c r="J7" i="5"/>
  <c r="I7" i="5"/>
  <c r="E7" i="5"/>
  <c r="D7" i="5"/>
  <c r="L10" i="5" l="1"/>
  <c r="N10" i="5" s="1"/>
  <c r="L23" i="5"/>
  <c r="N23" i="5" s="1"/>
  <c r="L31" i="5"/>
  <c r="N31" i="5" s="1"/>
  <c r="L15" i="5"/>
  <c r="N15" i="5" s="1"/>
  <c r="L12" i="5"/>
  <c r="L28" i="5"/>
  <c r="L36" i="5"/>
  <c r="N36" i="5" s="1"/>
  <c r="L17" i="5"/>
  <c r="L33" i="5"/>
  <c r="N33" i="5" s="1"/>
  <c r="L14" i="5"/>
  <c r="L22" i="5"/>
  <c r="N22" i="5" s="1"/>
  <c r="L30" i="5"/>
  <c r="L11" i="5"/>
  <c r="N11" i="5" s="1"/>
  <c r="L19" i="5"/>
  <c r="L27" i="5"/>
  <c r="L35" i="5"/>
  <c r="N35" i="5" s="1"/>
  <c r="L20" i="5"/>
  <c r="N20" i="5" s="1"/>
  <c r="L8" i="5"/>
  <c r="L24" i="5"/>
  <c r="L32" i="5"/>
  <c r="L13" i="5"/>
  <c r="N13" i="5" s="1"/>
  <c r="L21" i="5"/>
  <c r="L29" i="5"/>
  <c r="L18" i="5"/>
  <c r="N18" i="5" s="1"/>
  <c r="L26" i="5"/>
  <c r="N26" i="5" s="1"/>
  <c r="L34" i="5"/>
  <c r="L7" i="5"/>
  <c r="L25" i="5"/>
  <c r="L9" i="5"/>
  <c r="L16" i="5"/>
  <c r="M11" i="5"/>
  <c r="M36" i="5"/>
  <c r="M13" i="5" l="1"/>
  <c r="M15" i="5"/>
  <c r="M31" i="5"/>
  <c r="M20" i="5"/>
  <c r="M33" i="5"/>
  <c r="M18" i="5"/>
  <c r="M26" i="5"/>
  <c r="M23" i="5"/>
  <c r="M22" i="5"/>
  <c r="M35" i="5"/>
  <c r="M10" i="5"/>
  <c r="M16" i="5"/>
  <c r="N16" i="5"/>
  <c r="M9" i="5"/>
  <c r="N9" i="5"/>
  <c r="M25" i="5"/>
  <c r="N25" i="5"/>
  <c r="M7" i="5"/>
  <c r="N7" i="5"/>
  <c r="M34" i="5"/>
  <c r="N34" i="5"/>
  <c r="M29" i="5"/>
  <c r="N29" i="5"/>
  <c r="M21" i="5"/>
  <c r="N21" i="5"/>
  <c r="M32" i="5"/>
  <c r="N32" i="5"/>
  <c r="M24" i="5"/>
  <c r="N24" i="5"/>
  <c r="M8" i="5"/>
  <c r="N8" i="5"/>
  <c r="M27" i="5"/>
  <c r="N27" i="5"/>
  <c r="M19" i="5"/>
  <c r="N19" i="5"/>
  <c r="M30" i="5"/>
  <c r="N30" i="5"/>
  <c r="M14" i="5"/>
  <c r="N14" i="5"/>
  <c r="M17" i="5"/>
  <c r="N17" i="5"/>
  <c r="M28" i="5"/>
  <c r="N28" i="5"/>
  <c r="M12" i="5"/>
  <c r="N12" i="5"/>
  <c r="H8" i="2"/>
  <c r="I8" i="2"/>
  <c r="J8" i="2"/>
  <c r="H9" i="2"/>
  <c r="I9" i="2"/>
  <c r="J9" i="2"/>
  <c r="H10" i="2"/>
  <c r="I10" i="2"/>
  <c r="J10" i="2"/>
  <c r="H11" i="2"/>
  <c r="I11" i="2"/>
  <c r="J11" i="2"/>
  <c r="H12" i="2"/>
  <c r="I12" i="2"/>
  <c r="J12" i="2"/>
  <c r="H13" i="2"/>
  <c r="I13" i="2"/>
  <c r="J13" i="2"/>
  <c r="H14" i="2"/>
  <c r="I14" i="2"/>
  <c r="J14" i="2"/>
  <c r="H15" i="2"/>
  <c r="I15" i="2"/>
  <c r="J15" i="2"/>
  <c r="H16" i="2"/>
  <c r="I16" i="2"/>
  <c r="J16" i="2"/>
  <c r="H17" i="2"/>
  <c r="I17" i="2"/>
  <c r="J17" i="2"/>
  <c r="H18" i="2"/>
  <c r="I18" i="2"/>
  <c r="J18" i="2"/>
  <c r="H19" i="2"/>
  <c r="I19" i="2"/>
  <c r="J19" i="2"/>
  <c r="H20" i="2"/>
  <c r="I20" i="2"/>
  <c r="J20" i="2"/>
  <c r="H21" i="2"/>
  <c r="I21" i="2"/>
  <c r="J21" i="2"/>
  <c r="H22" i="2"/>
  <c r="I22" i="2"/>
  <c r="J22" i="2"/>
  <c r="H23" i="2"/>
  <c r="I23" i="2"/>
  <c r="J23" i="2"/>
  <c r="H24" i="2"/>
  <c r="I24" i="2"/>
  <c r="J24" i="2"/>
  <c r="H25" i="2"/>
  <c r="I25" i="2"/>
  <c r="J25" i="2"/>
  <c r="H26" i="2"/>
  <c r="I26" i="2"/>
  <c r="J26" i="2"/>
  <c r="H27" i="2"/>
  <c r="I27" i="2"/>
  <c r="J27" i="2"/>
  <c r="H28" i="2"/>
  <c r="I28" i="2"/>
  <c r="J28" i="2"/>
  <c r="H29" i="2"/>
  <c r="I29" i="2"/>
  <c r="J29" i="2"/>
  <c r="H30" i="2"/>
  <c r="I30" i="2"/>
  <c r="J30" i="2"/>
  <c r="H31" i="2"/>
  <c r="I31" i="2"/>
  <c r="J31" i="2"/>
  <c r="H32" i="2"/>
  <c r="I32" i="2"/>
  <c r="J32" i="2"/>
  <c r="H33" i="2"/>
  <c r="I33" i="2"/>
  <c r="J33" i="2"/>
  <c r="H34" i="2"/>
  <c r="I34" i="2"/>
  <c r="J34" i="2"/>
  <c r="H35" i="2"/>
  <c r="I35" i="2"/>
  <c r="J35" i="2"/>
  <c r="H36" i="2"/>
  <c r="I36" i="2"/>
  <c r="J36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7" i="2"/>
  <c r="J7" i="2"/>
  <c r="I7" i="2"/>
  <c r="H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7" i="2"/>
  <c r="B6" i="3"/>
  <c r="C6" i="3"/>
  <c r="B7" i="3"/>
  <c r="C7" i="3"/>
  <c r="B8" i="3"/>
  <c r="C8" i="3"/>
  <c r="B9" i="3"/>
  <c r="C9" i="3"/>
  <c r="B10" i="3"/>
  <c r="C10" i="3"/>
  <c r="B11" i="3"/>
  <c r="C11" i="3"/>
  <c r="B12" i="3"/>
  <c r="C12" i="3"/>
  <c r="B13" i="3"/>
  <c r="C13" i="3"/>
  <c r="B14" i="3"/>
  <c r="C14" i="3"/>
  <c r="B15" i="3"/>
  <c r="C15" i="3"/>
  <c r="B16" i="3"/>
  <c r="C16" i="3"/>
  <c r="B17" i="3"/>
  <c r="C17" i="3"/>
  <c r="B18" i="3"/>
  <c r="C18" i="3"/>
  <c r="B19" i="3"/>
  <c r="C19" i="3"/>
  <c r="B20" i="3"/>
  <c r="C20" i="3"/>
  <c r="B21" i="3"/>
  <c r="C21" i="3"/>
  <c r="B22" i="3"/>
  <c r="C22" i="3"/>
  <c r="B23" i="3"/>
  <c r="C23" i="3"/>
  <c r="B24" i="3"/>
  <c r="C24" i="3"/>
  <c r="B25" i="3"/>
  <c r="C25" i="3"/>
  <c r="B26" i="3"/>
  <c r="C26" i="3"/>
  <c r="B27" i="3"/>
  <c r="C27" i="3"/>
  <c r="B28" i="3"/>
  <c r="C28" i="3"/>
  <c r="B29" i="3"/>
  <c r="C29" i="3"/>
  <c r="B30" i="3"/>
  <c r="C30" i="3"/>
  <c r="B31" i="3"/>
  <c r="C31" i="3"/>
  <c r="B32" i="3"/>
  <c r="C32" i="3"/>
  <c r="B33" i="3"/>
  <c r="C33" i="3"/>
  <c r="B34" i="3"/>
  <c r="C34" i="3"/>
  <c r="B35" i="3"/>
  <c r="C35" i="3"/>
  <c r="B36" i="3"/>
  <c r="C36" i="3"/>
  <c r="B37" i="3"/>
  <c r="C37" i="3"/>
  <c r="B38" i="3"/>
  <c r="C38" i="3"/>
  <c r="B39" i="3"/>
  <c r="C39" i="3"/>
  <c r="B40" i="3"/>
  <c r="C40" i="3"/>
  <c r="B41" i="3"/>
  <c r="C41" i="3"/>
  <c r="B42" i="3"/>
  <c r="C42" i="3"/>
  <c r="B43" i="3"/>
  <c r="C43" i="3"/>
  <c r="B44" i="3"/>
  <c r="C44" i="3"/>
  <c r="B45" i="3"/>
  <c r="C45" i="3"/>
  <c r="B46" i="3"/>
  <c r="C46" i="3"/>
  <c r="B47" i="3"/>
  <c r="C47" i="3"/>
  <c r="B48" i="3"/>
  <c r="C48" i="3"/>
  <c r="B49" i="3"/>
  <c r="C49" i="3"/>
  <c r="B50" i="3"/>
  <c r="C50" i="3"/>
  <c r="B51" i="3"/>
  <c r="C51" i="3"/>
  <c r="B52" i="3"/>
  <c r="C52" i="3"/>
  <c r="B53" i="3"/>
  <c r="C53" i="3"/>
  <c r="B54" i="3"/>
  <c r="C54" i="3"/>
  <c r="B55" i="3"/>
  <c r="C55" i="3"/>
  <c r="B56" i="3"/>
  <c r="C56" i="3"/>
  <c r="B57" i="3"/>
  <c r="C57" i="3"/>
  <c r="B58" i="3"/>
  <c r="C58" i="3"/>
  <c r="B59" i="3"/>
  <c r="C59" i="3"/>
  <c r="B60" i="3"/>
  <c r="C60" i="3"/>
  <c r="B61" i="3"/>
  <c r="C61" i="3"/>
  <c r="B62" i="3"/>
  <c r="C62" i="3"/>
  <c r="B63" i="3"/>
  <c r="C63" i="3"/>
  <c r="B64" i="3"/>
  <c r="C64" i="3"/>
  <c r="B65" i="3"/>
  <c r="C65" i="3"/>
  <c r="B66" i="3"/>
  <c r="C66" i="3"/>
  <c r="B67" i="3"/>
  <c r="C67" i="3"/>
  <c r="B68" i="3"/>
  <c r="C68" i="3"/>
  <c r="B69" i="3"/>
  <c r="C69" i="3"/>
  <c r="B70" i="3"/>
  <c r="C70" i="3"/>
  <c r="B71" i="3"/>
  <c r="C71" i="3"/>
  <c r="B72" i="3"/>
  <c r="C72" i="3"/>
  <c r="B73" i="3"/>
  <c r="C73" i="3"/>
  <c r="B74" i="3"/>
  <c r="C74" i="3"/>
  <c r="B75" i="3"/>
  <c r="C75" i="3"/>
  <c r="B76" i="3"/>
  <c r="C76" i="3"/>
  <c r="B77" i="3"/>
  <c r="C77" i="3"/>
  <c r="B78" i="3"/>
  <c r="C78" i="3"/>
  <c r="B79" i="3"/>
  <c r="C79" i="3"/>
  <c r="B80" i="3"/>
  <c r="C80" i="3"/>
  <c r="B81" i="3"/>
  <c r="C81" i="3"/>
  <c r="B82" i="3"/>
  <c r="C82" i="3"/>
  <c r="B83" i="3"/>
  <c r="C83" i="3"/>
  <c r="B84" i="3"/>
  <c r="C84" i="3"/>
  <c r="B85" i="3"/>
  <c r="C85" i="3"/>
  <c r="B86" i="3"/>
  <c r="C86" i="3"/>
  <c r="B87" i="3"/>
  <c r="C87" i="3"/>
  <c r="B88" i="3"/>
  <c r="C88" i="3"/>
  <c r="B89" i="3"/>
  <c r="C89" i="3"/>
  <c r="B90" i="3"/>
  <c r="C90" i="3"/>
  <c r="B91" i="3"/>
  <c r="C91" i="3"/>
  <c r="B92" i="3"/>
  <c r="C92" i="3"/>
  <c r="B93" i="3"/>
  <c r="C93" i="3"/>
  <c r="B94" i="3"/>
  <c r="C94" i="3"/>
  <c r="B95" i="3"/>
  <c r="C95" i="3"/>
  <c r="B96" i="3"/>
  <c r="C96" i="3"/>
  <c r="B97" i="3"/>
  <c r="C97" i="3"/>
  <c r="B98" i="3"/>
  <c r="C98" i="3"/>
  <c r="B99" i="3"/>
  <c r="C99" i="3"/>
  <c r="B100" i="3"/>
  <c r="C100" i="3"/>
  <c r="B101" i="3"/>
  <c r="C101" i="3"/>
  <c r="B102" i="3"/>
  <c r="C102" i="3"/>
  <c r="B103" i="3"/>
  <c r="C103" i="3"/>
  <c r="B104" i="3"/>
  <c r="C104" i="3"/>
  <c r="B105" i="3"/>
  <c r="C105" i="3"/>
  <c r="B106" i="3"/>
  <c r="C106" i="3"/>
  <c r="B107" i="3"/>
  <c r="C107" i="3"/>
  <c r="B108" i="3"/>
  <c r="C108" i="3"/>
  <c r="B109" i="3"/>
  <c r="C109" i="3"/>
  <c r="B110" i="3"/>
  <c r="C110" i="3"/>
  <c r="B111" i="3"/>
  <c r="C111" i="3"/>
  <c r="B112" i="3"/>
  <c r="C112" i="3"/>
  <c r="B113" i="3"/>
  <c r="C113" i="3"/>
  <c r="B114" i="3"/>
  <c r="C114" i="3"/>
  <c r="B115" i="3"/>
  <c r="C115" i="3"/>
  <c r="B116" i="3"/>
  <c r="C116" i="3"/>
  <c r="B117" i="3"/>
  <c r="C117" i="3"/>
  <c r="B118" i="3"/>
  <c r="C118" i="3"/>
  <c r="B119" i="3"/>
  <c r="C119" i="3"/>
  <c r="B120" i="3"/>
  <c r="C120" i="3"/>
  <c r="B121" i="3"/>
  <c r="C121" i="3"/>
  <c r="B122" i="3"/>
  <c r="C122" i="3"/>
  <c r="B123" i="3"/>
  <c r="C123" i="3"/>
  <c r="B124" i="3"/>
  <c r="C124" i="3"/>
  <c r="B125" i="3"/>
  <c r="C125" i="3"/>
  <c r="B126" i="3"/>
  <c r="C126" i="3"/>
  <c r="B127" i="3"/>
  <c r="C127" i="3"/>
  <c r="B128" i="3"/>
  <c r="C128" i="3"/>
  <c r="B129" i="3"/>
  <c r="C129" i="3"/>
  <c r="B130" i="3"/>
  <c r="C130" i="3"/>
  <c r="B131" i="3"/>
  <c r="C131" i="3"/>
  <c r="B132" i="3"/>
  <c r="C132" i="3"/>
  <c r="B133" i="3"/>
  <c r="C133" i="3"/>
  <c r="B134" i="3"/>
  <c r="C134" i="3"/>
  <c r="B135" i="3"/>
  <c r="C135" i="3"/>
  <c r="B136" i="3"/>
  <c r="C136" i="3"/>
  <c r="B137" i="3"/>
  <c r="C137" i="3"/>
  <c r="B138" i="3"/>
  <c r="C138" i="3"/>
  <c r="B139" i="3"/>
  <c r="C139" i="3"/>
  <c r="B140" i="3"/>
  <c r="C140" i="3"/>
  <c r="B141" i="3"/>
  <c r="C141" i="3"/>
  <c r="B142" i="3"/>
  <c r="C142" i="3"/>
  <c r="B143" i="3"/>
  <c r="C143" i="3"/>
  <c r="B144" i="3"/>
  <c r="C144" i="3"/>
  <c r="B145" i="3"/>
  <c r="C145" i="3"/>
  <c r="B146" i="3"/>
  <c r="C146" i="3"/>
  <c r="B147" i="3"/>
  <c r="C147" i="3"/>
  <c r="B148" i="3"/>
  <c r="C148" i="3"/>
  <c r="B149" i="3"/>
  <c r="C149" i="3"/>
  <c r="B150" i="3"/>
  <c r="C150" i="3"/>
  <c r="B151" i="3"/>
  <c r="C151" i="3"/>
  <c r="B152" i="3"/>
  <c r="C152" i="3"/>
  <c r="B153" i="3"/>
  <c r="C153" i="3"/>
  <c r="B154" i="3"/>
  <c r="C154" i="3"/>
  <c r="B155" i="3"/>
  <c r="C155" i="3"/>
  <c r="B156" i="3"/>
  <c r="C156" i="3"/>
  <c r="B157" i="3"/>
  <c r="C157" i="3"/>
  <c r="B158" i="3"/>
  <c r="C158" i="3"/>
  <c r="B159" i="3"/>
  <c r="C159" i="3"/>
  <c r="B160" i="3"/>
  <c r="C160" i="3"/>
  <c r="B161" i="3"/>
  <c r="C161" i="3"/>
  <c r="B162" i="3"/>
  <c r="C162" i="3"/>
  <c r="B163" i="3"/>
  <c r="C163" i="3"/>
  <c r="B164" i="3"/>
  <c r="C164" i="3"/>
  <c r="B165" i="3"/>
  <c r="C165" i="3"/>
  <c r="B166" i="3"/>
  <c r="C166" i="3"/>
  <c r="B167" i="3"/>
  <c r="C167" i="3"/>
  <c r="B168" i="3"/>
  <c r="C168" i="3"/>
  <c r="B169" i="3"/>
  <c r="C169" i="3"/>
  <c r="B170" i="3"/>
  <c r="C170" i="3"/>
  <c r="B171" i="3"/>
  <c r="C171" i="3"/>
  <c r="B172" i="3"/>
  <c r="C172" i="3"/>
  <c r="B173" i="3"/>
  <c r="C173" i="3"/>
  <c r="B174" i="3"/>
  <c r="C174" i="3"/>
  <c r="B175" i="3"/>
  <c r="C175" i="3"/>
  <c r="B176" i="3"/>
  <c r="C176" i="3"/>
  <c r="B177" i="3"/>
  <c r="C177" i="3"/>
  <c r="B178" i="3"/>
  <c r="C178" i="3"/>
  <c r="B179" i="3"/>
  <c r="C179" i="3"/>
  <c r="B180" i="3"/>
  <c r="C180" i="3"/>
  <c r="B181" i="3"/>
  <c r="C181" i="3"/>
  <c r="B182" i="3"/>
  <c r="C182" i="3"/>
  <c r="B183" i="3"/>
  <c r="C183" i="3"/>
  <c r="B184" i="3"/>
  <c r="C184" i="3"/>
  <c r="B185" i="3"/>
  <c r="C185" i="3"/>
  <c r="B186" i="3"/>
  <c r="C186" i="3"/>
  <c r="B187" i="3"/>
  <c r="C187" i="3"/>
  <c r="B188" i="3"/>
  <c r="C188" i="3"/>
  <c r="B189" i="3"/>
  <c r="C189" i="3"/>
  <c r="B190" i="3"/>
  <c r="C190" i="3"/>
  <c r="B191" i="3"/>
  <c r="C191" i="3"/>
  <c r="B192" i="3"/>
  <c r="C192" i="3"/>
  <c r="B193" i="3"/>
  <c r="C193" i="3"/>
  <c r="B194" i="3"/>
  <c r="C194" i="3"/>
  <c r="B195" i="3"/>
  <c r="C195" i="3"/>
  <c r="B196" i="3"/>
  <c r="C196" i="3"/>
  <c r="B197" i="3"/>
  <c r="C197" i="3"/>
  <c r="B198" i="3"/>
  <c r="C198" i="3"/>
  <c r="B199" i="3"/>
  <c r="C199" i="3"/>
  <c r="B200" i="3"/>
  <c r="C200" i="3"/>
  <c r="B201" i="3"/>
  <c r="C201" i="3"/>
  <c r="B202" i="3"/>
  <c r="C202" i="3"/>
  <c r="B203" i="3"/>
  <c r="C203" i="3"/>
  <c r="B204" i="3"/>
  <c r="C204" i="3"/>
  <c r="B205" i="3"/>
  <c r="C205" i="3"/>
  <c r="B206" i="3"/>
  <c r="C206" i="3"/>
  <c r="B207" i="3"/>
  <c r="C207" i="3"/>
  <c r="B208" i="3"/>
  <c r="C208" i="3"/>
  <c r="B209" i="3"/>
  <c r="C209" i="3"/>
  <c r="B210" i="3"/>
  <c r="C210" i="3"/>
  <c r="B211" i="3"/>
  <c r="C211" i="3"/>
  <c r="B212" i="3"/>
  <c r="C212" i="3"/>
  <c r="B213" i="3"/>
  <c r="C213" i="3"/>
  <c r="B214" i="3"/>
  <c r="C214" i="3"/>
  <c r="B215" i="3"/>
  <c r="C215" i="3"/>
  <c r="B216" i="3"/>
  <c r="C216" i="3"/>
  <c r="B217" i="3"/>
  <c r="C217" i="3"/>
  <c r="B218" i="3"/>
  <c r="C218" i="3"/>
  <c r="B219" i="3"/>
  <c r="C219" i="3"/>
  <c r="B220" i="3"/>
  <c r="C220" i="3"/>
  <c r="B221" i="3"/>
  <c r="C221" i="3"/>
  <c r="B222" i="3"/>
  <c r="C222" i="3"/>
  <c r="B223" i="3"/>
  <c r="C223" i="3"/>
  <c r="B224" i="3"/>
  <c r="C224" i="3"/>
  <c r="B225" i="3"/>
  <c r="C225" i="3"/>
  <c r="B226" i="3"/>
  <c r="C226" i="3"/>
  <c r="B227" i="3"/>
  <c r="C227" i="3"/>
  <c r="B228" i="3"/>
  <c r="C228" i="3"/>
  <c r="B229" i="3"/>
  <c r="C229" i="3"/>
  <c r="B230" i="3"/>
  <c r="C230" i="3"/>
  <c r="B231" i="3"/>
  <c r="C231" i="3"/>
  <c r="B232" i="3"/>
  <c r="C232" i="3"/>
  <c r="B233" i="3"/>
  <c r="C233" i="3"/>
  <c r="B234" i="3"/>
  <c r="C234" i="3"/>
  <c r="B235" i="3"/>
  <c r="C235" i="3"/>
  <c r="B236" i="3"/>
  <c r="C236" i="3"/>
  <c r="B237" i="3"/>
  <c r="C237" i="3"/>
  <c r="B238" i="3"/>
  <c r="C238" i="3"/>
  <c r="B239" i="3"/>
  <c r="C239" i="3"/>
  <c r="B240" i="3"/>
  <c r="C240" i="3"/>
  <c r="B241" i="3"/>
  <c r="C241" i="3"/>
  <c r="B242" i="3"/>
  <c r="C242" i="3"/>
  <c r="B243" i="3"/>
  <c r="C243" i="3"/>
  <c r="B244" i="3"/>
  <c r="C244" i="3"/>
  <c r="B245" i="3"/>
  <c r="C245" i="3"/>
  <c r="B246" i="3"/>
  <c r="C246" i="3"/>
  <c r="B247" i="3"/>
  <c r="C247" i="3"/>
  <c r="B248" i="3"/>
  <c r="C248" i="3"/>
  <c r="B249" i="3"/>
  <c r="C249" i="3"/>
  <c r="B250" i="3"/>
  <c r="C250" i="3"/>
  <c r="B251" i="3"/>
  <c r="C251" i="3"/>
  <c r="B252" i="3"/>
  <c r="C252" i="3"/>
  <c r="B253" i="3"/>
  <c r="C253" i="3"/>
  <c r="B254" i="3"/>
  <c r="C254" i="3"/>
  <c r="B255" i="3"/>
  <c r="C255" i="3"/>
  <c r="B256" i="3"/>
  <c r="C256" i="3"/>
  <c r="B257" i="3"/>
  <c r="C257" i="3"/>
  <c r="B258" i="3"/>
  <c r="C258" i="3"/>
  <c r="B259" i="3"/>
  <c r="C259" i="3"/>
  <c r="B260" i="3"/>
  <c r="C260" i="3"/>
  <c r="B261" i="3"/>
  <c r="C261" i="3"/>
  <c r="B262" i="3"/>
  <c r="C262" i="3"/>
  <c r="B263" i="3"/>
  <c r="C263" i="3"/>
  <c r="B264" i="3"/>
  <c r="C264" i="3"/>
  <c r="B265" i="3"/>
  <c r="C265" i="3"/>
  <c r="B266" i="3"/>
  <c r="C266" i="3"/>
  <c r="B267" i="3"/>
  <c r="C267" i="3"/>
  <c r="B268" i="3"/>
  <c r="C268" i="3"/>
  <c r="B269" i="3"/>
  <c r="C269" i="3"/>
  <c r="B270" i="3"/>
  <c r="C270" i="3"/>
  <c r="B271" i="3"/>
  <c r="C271" i="3"/>
  <c r="B272" i="3"/>
  <c r="C272" i="3"/>
  <c r="B273" i="3"/>
  <c r="C273" i="3"/>
  <c r="B274" i="3"/>
  <c r="C274" i="3"/>
  <c r="B275" i="3"/>
  <c r="C275" i="3"/>
  <c r="B276" i="3"/>
  <c r="C276" i="3"/>
  <c r="B277" i="3"/>
  <c r="C277" i="3"/>
  <c r="B278" i="3"/>
  <c r="C278" i="3"/>
  <c r="B279" i="3"/>
  <c r="C279" i="3"/>
  <c r="B280" i="3"/>
  <c r="C280" i="3"/>
  <c r="B281" i="3"/>
  <c r="C281" i="3"/>
  <c r="B282" i="3"/>
  <c r="C282" i="3"/>
  <c r="B283" i="3"/>
  <c r="C283" i="3"/>
  <c r="B284" i="3"/>
  <c r="C284" i="3"/>
  <c r="B285" i="3"/>
  <c r="C285" i="3"/>
  <c r="B286" i="3"/>
  <c r="C286" i="3"/>
  <c r="B287" i="3"/>
  <c r="C287" i="3"/>
  <c r="B288" i="3"/>
  <c r="C288" i="3"/>
  <c r="B289" i="3"/>
  <c r="C289" i="3"/>
  <c r="B290" i="3"/>
  <c r="C290" i="3"/>
  <c r="B291" i="3"/>
  <c r="C291" i="3"/>
  <c r="B292" i="3"/>
  <c r="C292" i="3"/>
  <c r="B293" i="3"/>
  <c r="C293" i="3"/>
  <c r="B294" i="3"/>
  <c r="C294" i="3"/>
  <c r="B295" i="3"/>
  <c r="C295" i="3"/>
  <c r="B296" i="3"/>
  <c r="C296" i="3"/>
  <c r="B297" i="3"/>
  <c r="C297" i="3"/>
  <c r="B298" i="3"/>
  <c r="C298" i="3"/>
  <c r="B299" i="3"/>
  <c r="C299" i="3"/>
  <c r="B300" i="3"/>
  <c r="C300" i="3"/>
  <c r="B301" i="3"/>
  <c r="C301" i="3"/>
  <c r="B302" i="3"/>
  <c r="C302" i="3"/>
  <c r="B303" i="3"/>
  <c r="C303" i="3"/>
  <c r="B304" i="3"/>
  <c r="C304" i="3"/>
  <c r="B305" i="3"/>
  <c r="C305" i="3"/>
  <c r="B306" i="3"/>
  <c r="C306" i="3"/>
  <c r="B307" i="3"/>
  <c r="C307" i="3"/>
  <c r="B308" i="3"/>
  <c r="C308" i="3"/>
  <c r="B309" i="3"/>
  <c r="C309" i="3"/>
  <c r="B310" i="3"/>
  <c r="C310" i="3"/>
  <c r="B311" i="3"/>
  <c r="C311" i="3"/>
  <c r="B312" i="3"/>
  <c r="C312" i="3"/>
  <c r="B313" i="3"/>
  <c r="C313" i="3"/>
  <c r="B314" i="3"/>
  <c r="C314" i="3"/>
  <c r="B315" i="3"/>
  <c r="C315" i="3"/>
  <c r="B316" i="3"/>
  <c r="C316" i="3"/>
  <c r="B317" i="3"/>
  <c r="C317" i="3"/>
  <c r="B318" i="3"/>
  <c r="C318" i="3"/>
  <c r="B319" i="3"/>
  <c r="C319" i="3"/>
  <c r="B320" i="3"/>
  <c r="C320" i="3"/>
  <c r="B321" i="3"/>
  <c r="C321" i="3"/>
  <c r="B322" i="3"/>
  <c r="C322" i="3"/>
  <c r="B323" i="3"/>
  <c r="C323" i="3"/>
  <c r="B324" i="3"/>
  <c r="C324" i="3"/>
  <c r="B325" i="3"/>
  <c r="C325" i="3"/>
  <c r="B326" i="3"/>
  <c r="C326" i="3"/>
  <c r="B327" i="3"/>
  <c r="C327" i="3"/>
  <c r="B328" i="3"/>
  <c r="C328" i="3"/>
  <c r="B329" i="3"/>
  <c r="C329" i="3"/>
  <c r="B330" i="3"/>
  <c r="C330" i="3"/>
  <c r="B331" i="3"/>
  <c r="C331" i="3"/>
  <c r="B332" i="3"/>
  <c r="C332" i="3"/>
  <c r="B333" i="3"/>
  <c r="C333" i="3"/>
  <c r="B334" i="3"/>
  <c r="C334" i="3"/>
  <c r="B335" i="3"/>
  <c r="C335" i="3"/>
  <c r="B336" i="3"/>
  <c r="C336" i="3"/>
  <c r="B337" i="3"/>
  <c r="C337" i="3"/>
  <c r="B338" i="3"/>
  <c r="C338" i="3"/>
  <c r="B339" i="3"/>
  <c r="C339" i="3"/>
  <c r="B340" i="3"/>
  <c r="C340" i="3"/>
  <c r="B341" i="3"/>
  <c r="C341" i="3"/>
  <c r="B342" i="3"/>
  <c r="C342" i="3"/>
  <c r="B343" i="3"/>
  <c r="C343" i="3"/>
  <c r="B344" i="3"/>
  <c r="C344" i="3"/>
  <c r="B345" i="3"/>
  <c r="C345" i="3"/>
  <c r="B346" i="3"/>
  <c r="C346" i="3"/>
  <c r="B347" i="3"/>
  <c r="C347" i="3"/>
  <c r="B348" i="3"/>
  <c r="C348" i="3"/>
  <c r="B349" i="3"/>
  <c r="C349" i="3"/>
  <c r="B350" i="3"/>
  <c r="C350" i="3"/>
  <c r="B351" i="3"/>
  <c r="C351" i="3"/>
  <c r="B352" i="3"/>
  <c r="C352" i="3"/>
  <c r="B353" i="3"/>
  <c r="C353" i="3"/>
  <c r="B354" i="3"/>
  <c r="C354" i="3"/>
  <c r="B355" i="3"/>
  <c r="C355" i="3"/>
  <c r="B356" i="3"/>
  <c r="C356" i="3"/>
  <c r="B357" i="3"/>
  <c r="C357" i="3"/>
  <c r="B358" i="3"/>
  <c r="C358" i="3"/>
  <c r="B359" i="3"/>
  <c r="C359" i="3"/>
  <c r="B360" i="3"/>
  <c r="C360" i="3"/>
  <c r="B361" i="3"/>
  <c r="C361" i="3"/>
  <c r="B362" i="3"/>
  <c r="C362" i="3"/>
  <c r="B363" i="3"/>
  <c r="C363" i="3"/>
  <c r="B364" i="3"/>
  <c r="C364" i="3"/>
  <c r="B365" i="3"/>
  <c r="C365" i="3"/>
  <c r="B366" i="3"/>
  <c r="C366" i="3"/>
  <c r="B367" i="3"/>
  <c r="C367" i="3"/>
  <c r="B368" i="3"/>
  <c r="C368" i="3"/>
  <c r="B369" i="3"/>
  <c r="C369" i="3"/>
  <c r="B370" i="3"/>
  <c r="C370" i="3"/>
  <c r="B371" i="3"/>
  <c r="C371" i="3"/>
  <c r="B372" i="3"/>
  <c r="C372" i="3"/>
  <c r="B373" i="3"/>
  <c r="C373" i="3"/>
  <c r="B374" i="3"/>
  <c r="C374" i="3"/>
  <c r="B375" i="3"/>
  <c r="C375" i="3"/>
  <c r="B376" i="3"/>
  <c r="C376" i="3"/>
  <c r="B377" i="3"/>
  <c r="C377" i="3"/>
  <c r="B378" i="3"/>
  <c r="C378" i="3"/>
  <c r="B379" i="3"/>
  <c r="C379" i="3"/>
  <c r="B380" i="3"/>
  <c r="C380" i="3"/>
  <c r="B381" i="3"/>
  <c r="C381" i="3"/>
  <c r="B382" i="3"/>
  <c r="C382" i="3"/>
  <c r="B383" i="3"/>
  <c r="C383" i="3"/>
  <c r="B384" i="3"/>
  <c r="C384" i="3"/>
  <c r="B385" i="3"/>
  <c r="C385" i="3"/>
  <c r="B386" i="3"/>
  <c r="C386" i="3"/>
  <c r="B387" i="3"/>
  <c r="C387" i="3"/>
  <c r="B388" i="3"/>
  <c r="C388" i="3"/>
  <c r="B389" i="3"/>
  <c r="C389" i="3"/>
  <c r="B390" i="3"/>
  <c r="C390" i="3"/>
  <c r="B391" i="3"/>
  <c r="C391" i="3"/>
  <c r="B392" i="3"/>
  <c r="C392" i="3"/>
  <c r="B393" i="3"/>
  <c r="C393" i="3"/>
  <c r="B394" i="3"/>
  <c r="C394" i="3"/>
  <c r="B395" i="3"/>
  <c r="C395" i="3"/>
  <c r="B396" i="3"/>
  <c r="C396" i="3"/>
  <c r="B397" i="3"/>
  <c r="C397" i="3"/>
  <c r="B398" i="3"/>
  <c r="C398" i="3"/>
  <c r="B399" i="3"/>
  <c r="C399" i="3"/>
  <c r="B400" i="3"/>
  <c r="C400" i="3"/>
  <c r="B401" i="3"/>
  <c r="C401" i="3"/>
  <c r="B402" i="3"/>
  <c r="C402" i="3"/>
  <c r="B403" i="3"/>
  <c r="C403" i="3"/>
  <c r="B404" i="3"/>
  <c r="C404" i="3"/>
  <c r="B405" i="3"/>
  <c r="C405" i="3"/>
  <c r="B406" i="3"/>
  <c r="C406" i="3"/>
  <c r="B407" i="3"/>
  <c r="C407" i="3"/>
  <c r="B408" i="3"/>
  <c r="C408" i="3"/>
  <c r="B409" i="3"/>
  <c r="C409" i="3"/>
  <c r="B410" i="3"/>
  <c r="C410" i="3"/>
  <c r="B411" i="3"/>
  <c r="C411" i="3"/>
  <c r="B412" i="3"/>
  <c r="C412" i="3"/>
  <c r="B413" i="3"/>
  <c r="C413" i="3"/>
  <c r="B414" i="3"/>
  <c r="C414" i="3"/>
  <c r="B415" i="3"/>
  <c r="C415" i="3"/>
  <c r="B416" i="3"/>
  <c r="C416" i="3"/>
  <c r="B417" i="3"/>
  <c r="C417" i="3"/>
  <c r="B418" i="3"/>
  <c r="C418" i="3"/>
  <c r="B419" i="3"/>
  <c r="C419" i="3"/>
  <c r="B420" i="3"/>
  <c r="C420" i="3"/>
  <c r="B421" i="3"/>
  <c r="C421" i="3"/>
  <c r="B422" i="3"/>
  <c r="C422" i="3"/>
  <c r="B423" i="3"/>
  <c r="C423" i="3"/>
  <c r="B424" i="3"/>
  <c r="C424" i="3"/>
  <c r="B425" i="3"/>
  <c r="C425" i="3"/>
  <c r="B426" i="3"/>
  <c r="C426" i="3"/>
  <c r="B427" i="3"/>
  <c r="C427" i="3"/>
  <c r="B428" i="3"/>
  <c r="C428" i="3"/>
  <c r="B429" i="3"/>
  <c r="C429" i="3"/>
  <c r="B430" i="3"/>
  <c r="C430" i="3"/>
  <c r="B431" i="3"/>
  <c r="C431" i="3"/>
  <c r="B432" i="3"/>
  <c r="C432" i="3"/>
  <c r="B433" i="3"/>
  <c r="C433" i="3"/>
  <c r="B434" i="3"/>
  <c r="C434" i="3"/>
  <c r="B435" i="3"/>
  <c r="C435" i="3"/>
  <c r="B436" i="3"/>
  <c r="C436" i="3"/>
  <c r="B437" i="3"/>
  <c r="C437" i="3"/>
  <c r="B438" i="3"/>
  <c r="C438" i="3"/>
  <c r="B439" i="3"/>
  <c r="C439" i="3"/>
  <c r="B440" i="3"/>
  <c r="C440" i="3"/>
  <c r="B441" i="3"/>
  <c r="C441" i="3"/>
  <c r="B442" i="3"/>
  <c r="C442" i="3"/>
  <c r="B443" i="3"/>
  <c r="C443" i="3"/>
  <c r="B444" i="3"/>
  <c r="C444" i="3"/>
  <c r="B445" i="3"/>
  <c r="C445" i="3"/>
  <c r="B446" i="3"/>
  <c r="C446" i="3"/>
  <c r="B447" i="3"/>
  <c r="C447" i="3"/>
  <c r="B448" i="3"/>
  <c r="C448" i="3"/>
  <c r="B449" i="3"/>
  <c r="C449" i="3"/>
  <c r="B450" i="3"/>
  <c r="C450" i="3"/>
  <c r="B451" i="3"/>
  <c r="C451" i="3"/>
  <c r="B452" i="3"/>
  <c r="C452" i="3"/>
  <c r="B453" i="3"/>
  <c r="C453" i="3"/>
  <c r="B454" i="3"/>
  <c r="C454" i="3"/>
  <c r="B455" i="3"/>
  <c r="C455" i="3"/>
  <c r="B456" i="3"/>
  <c r="C456" i="3"/>
  <c r="B457" i="3"/>
  <c r="C457" i="3"/>
  <c r="B458" i="3"/>
  <c r="C458" i="3"/>
  <c r="B459" i="3"/>
  <c r="C459" i="3"/>
  <c r="B460" i="3"/>
  <c r="C460" i="3"/>
  <c r="B461" i="3"/>
  <c r="C461" i="3"/>
  <c r="B462" i="3"/>
  <c r="C462" i="3"/>
  <c r="B463" i="3"/>
  <c r="C463" i="3"/>
  <c r="B464" i="3"/>
  <c r="C464" i="3"/>
  <c r="B465" i="3"/>
  <c r="C465" i="3"/>
  <c r="B466" i="3"/>
  <c r="C466" i="3"/>
  <c r="B467" i="3"/>
  <c r="C467" i="3"/>
  <c r="B468" i="3"/>
  <c r="C468" i="3"/>
  <c r="B469" i="3"/>
  <c r="C469" i="3"/>
  <c r="B470" i="3"/>
  <c r="C470" i="3"/>
  <c r="B471" i="3"/>
  <c r="C471" i="3"/>
  <c r="B472" i="3"/>
  <c r="C472" i="3"/>
  <c r="B473" i="3"/>
  <c r="C473" i="3"/>
  <c r="B474" i="3"/>
  <c r="C474" i="3"/>
  <c r="B475" i="3"/>
  <c r="C475" i="3"/>
  <c r="B476" i="3"/>
  <c r="C476" i="3"/>
  <c r="B477" i="3"/>
  <c r="C477" i="3"/>
  <c r="B478" i="3"/>
  <c r="C478" i="3"/>
  <c r="B479" i="3"/>
  <c r="C479" i="3"/>
  <c r="B480" i="3"/>
  <c r="C480" i="3"/>
  <c r="B481" i="3"/>
  <c r="C481" i="3"/>
  <c r="B482" i="3"/>
  <c r="C482" i="3"/>
  <c r="B483" i="3"/>
  <c r="C483" i="3"/>
  <c r="B484" i="3"/>
  <c r="C484" i="3"/>
  <c r="B485" i="3"/>
  <c r="C485" i="3"/>
  <c r="B486" i="3"/>
  <c r="C486" i="3"/>
  <c r="B487" i="3"/>
  <c r="C487" i="3"/>
  <c r="B488" i="3"/>
  <c r="C488" i="3"/>
  <c r="B489" i="3"/>
  <c r="C489" i="3"/>
  <c r="B490" i="3"/>
  <c r="C490" i="3"/>
  <c r="B491" i="3"/>
  <c r="C491" i="3"/>
  <c r="B492" i="3"/>
  <c r="C492" i="3"/>
  <c r="B493" i="3"/>
  <c r="C493" i="3"/>
  <c r="B494" i="3"/>
  <c r="C494" i="3"/>
  <c r="B495" i="3"/>
  <c r="C495" i="3"/>
  <c r="B496" i="3"/>
  <c r="C496" i="3"/>
  <c r="B497" i="3"/>
  <c r="C497" i="3"/>
  <c r="B498" i="3"/>
  <c r="C498" i="3"/>
  <c r="B499" i="3"/>
  <c r="C499" i="3"/>
  <c r="B500" i="3"/>
  <c r="C500" i="3"/>
  <c r="B501" i="3"/>
  <c r="C501" i="3"/>
  <c r="B502" i="3"/>
  <c r="C502" i="3"/>
  <c r="B503" i="3"/>
  <c r="C503" i="3"/>
  <c r="B504" i="3"/>
  <c r="C504" i="3"/>
  <c r="B505" i="3"/>
  <c r="C505" i="3"/>
  <c r="B506" i="3"/>
  <c r="C506" i="3"/>
  <c r="B507" i="3"/>
  <c r="C507" i="3"/>
  <c r="B508" i="3"/>
  <c r="C508" i="3"/>
  <c r="B509" i="3"/>
  <c r="C509" i="3"/>
  <c r="B510" i="3"/>
  <c r="C510" i="3"/>
  <c r="B511" i="3"/>
  <c r="C511" i="3"/>
  <c r="B512" i="3"/>
  <c r="C512" i="3"/>
  <c r="B513" i="3"/>
  <c r="C513" i="3"/>
  <c r="B514" i="3"/>
  <c r="C514" i="3"/>
  <c r="B515" i="3"/>
  <c r="C515" i="3"/>
  <c r="B516" i="3"/>
  <c r="C516" i="3"/>
  <c r="B517" i="3"/>
  <c r="C517" i="3"/>
  <c r="B518" i="3"/>
  <c r="C518" i="3"/>
  <c r="B519" i="3"/>
  <c r="C519" i="3"/>
  <c r="B520" i="3"/>
  <c r="C520" i="3"/>
  <c r="B521" i="3"/>
  <c r="C521" i="3"/>
  <c r="B522" i="3"/>
  <c r="C522" i="3"/>
  <c r="B523" i="3"/>
  <c r="C523" i="3"/>
  <c r="B524" i="3"/>
  <c r="C524" i="3"/>
  <c r="B525" i="3"/>
  <c r="C525" i="3"/>
  <c r="B526" i="3"/>
  <c r="C526" i="3"/>
  <c r="B527" i="3"/>
  <c r="C527" i="3"/>
  <c r="B528" i="3"/>
  <c r="C528" i="3"/>
  <c r="B529" i="3"/>
  <c r="C529" i="3"/>
  <c r="B530" i="3"/>
  <c r="C530" i="3"/>
  <c r="B531" i="3"/>
  <c r="C531" i="3"/>
  <c r="B532" i="3"/>
  <c r="C532" i="3"/>
  <c r="B533" i="3"/>
  <c r="C533" i="3"/>
  <c r="B534" i="3"/>
  <c r="C534" i="3"/>
  <c r="B535" i="3"/>
  <c r="C535" i="3"/>
  <c r="B536" i="3"/>
  <c r="C536" i="3"/>
  <c r="B537" i="3"/>
  <c r="C537" i="3"/>
  <c r="B538" i="3"/>
  <c r="C538" i="3"/>
  <c r="B539" i="3"/>
  <c r="C539" i="3"/>
  <c r="B540" i="3"/>
  <c r="C540" i="3"/>
  <c r="B541" i="3"/>
  <c r="C541" i="3"/>
  <c r="B542" i="3"/>
  <c r="C542" i="3"/>
  <c r="B543" i="3"/>
  <c r="C543" i="3"/>
  <c r="B544" i="3"/>
  <c r="C544" i="3"/>
  <c r="B545" i="3"/>
  <c r="C545" i="3"/>
  <c r="B546" i="3"/>
  <c r="C546" i="3"/>
  <c r="B547" i="3"/>
  <c r="C547" i="3"/>
  <c r="B548" i="3"/>
  <c r="C548" i="3"/>
  <c r="B549" i="3"/>
  <c r="C549" i="3"/>
  <c r="B550" i="3"/>
  <c r="C550" i="3"/>
  <c r="B551" i="3"/>
  <c r="C551" i="3"/>
  <c r="B552" i="3"/>
  <c r="C552" i="3"/>
  <c r="B553" i="3"/>
  <c r="C553" i="3"/>
  <c r="B554" i="3"/>
  <c r="C554" i="3"/>
  <c r="B555" i="3"/>
  <c r="C555" i="3"/>
  <c r="B556" i="3"/>
  <c r="C556" i="3"/>
  <c r="B557" i="3"/>
  <c r="C557" i="3"/>
  <c r="B558" i="3"/>
  <c r="C558" i="3"/>
  <c r="B559" i="3"/>
  <c r="C559" i="3"/>
  <c r="B560" i="3"/>
  <c r="C560" i="3"/>
  <c r="B561" i="3"/>
  <c r="C561" i="3"/>
  <c r="B562" i="3"/>
  <c r="C562" i="3"/>
  <c r="B563" i="3"/>
  <c r="C563" i="3"/>
  <c r="B564" i="3"/>
  <c r="C564" i="3"/>
  <c r="B565" i="3"/>
  <c r="C565" i="3"/>
  <c r="B566" i="3"/>
  <c r="C566" i="3"/>
  <c r="B567" i="3"/>
  <c r="C567" i="3"/>
  <c r="B568" i="3"/>
  <c r="C568" i="3"/>
  <c r="B569" i="3"/>
  <c r="C569" i="3"/>
  <c r="B570" i="3"/>
  <c r="C570" i="3"/>
  <c r="B571" i="3"/>
  <c r="C571" i="3"/>
  <c r="B572" i="3"/>
  <c r="C572" i="3"/>
  <c r="B573" i="3"/>
  <c r="C573" i="3"/>
  <c r="B574" i="3"/>
  <c r="C574" i="3"/>
  <c r="B575" i="3"/>
  <c r="C575" i="3"/>
  <c r="B576" i="3"/>
  <c r="C576" i="3"/>
  <c r="B577" i="3"/>
  <c r="C577" i="3"/>
  <c r="B578" i="3"/>
  <c r="C578" i="3"/>
  <c r="B579" i="3"/>
  <c r="C579" i="3"/>
  <c r="B580" i="3"/>
  <c r="C580" i="3"/>
  <c r="B581" i="3"/>
  <c r="C581" i="3"/>
  <c r="B582" i="3"/>
  <c r="C582" i="3"/>
  <c r="B583" i="3"/>
  <c r="C583" i="3"/>
  <c r="B584" i="3"/>
  <c r="C584" i="3"/>
  <c r="B585" i="3"/>
  <c r="C585" i="3"/>
  <c r="B586" i="3"/>
  <c r="C586" i="3"/>
  <c r="B587" i="3"/>
  <c r="C587" i="3"/>
  <c r="B588" i="3"/>
  <c r="C588" i="3"/>
  <c r="B589" i="3"/>
  <c r="C589" i="3"/>
  <c r="B590" i="3"/>
  <c r="C590" i="3"/>
  <c r="B591" i="3"/>
  <c r="C591" i="3"/>
  <c r="B592" i="3"/>
  <c r="C592" i="3"/>
  <c r="B593" i="3"/>
  <c r="C593" i="3"/>
  <c r="B594" i="3"/>
  <c r="C594" i="3"/>
  <c r="B595" i="3"/>
  <c r="C595" i="3"/>
  <c r="B596" i="3"/>
  <c r="C596" i="3"/>
  <c r="B597" i="3"/>
  <c r="C597" i="3"/>
  <c r="B598" i="3"/>
  <c r="C598" i="3"/>
  <c r="B599" i="3"/>
  <c r="C599" i="3"/>
  <c r="B600" i="3"/>
  <c r="C600" i="3"/>
  <c r="B601" i="3"/>
  <c r="C601" i="3"/>
  <c r="B602" i="3"/>
  <c r="C602" i="3"/>
  <c r="B603" i="3"/>
  <c r="C603" i="3"/>
  <c r="B604" i="3"/>
  <c r="C604" i="3"/>
  <c r="B605" i="3"/>
  <c r="C605" i="3"/>
  <c r="B606" i="3"/>
  <c r="C606" i="3"/>
  <c r="B607" i="3"/>
  <c r="C607" i="3"/>
  <c r="B608" i="3"/>
  <c r="C608" i="3"/>
  <c r="B609" i="3"/>
  <c r="C609" i="3"/>
  <c r="B610" i="3"/>
  <c r="C610" i="3"/>
  <c r="B611" i="3"/>
  <c r="C611" i="3"/>
  <c r="B612" i="3"/>
  <c r="C612" i="3"/>
  <c r="B613" i="3"/>
  <c r="C613" i="3"/>
  <c r="B614" i="3"/>
  <c r="C614" i="3"/>
  <c r="B615" i="3"/>
  <c r="C615" i="3"/>
  <c r="B616" i="3"/>
  <c r="C616" i="3"/>
  <c r="B617" i="3"/>
  <c r="C617" i="3"/>
  <c r="B618" i="3"/>
  <c r="C618" i="3"/>
  <c r="B619" i="3"/>
  <c r="C619" i="3"/>
  <c r="B620" i="3"/>
  <c r="C620" i="3"/>
  <c r="B621" i="3"/>
  <c r="C621" i="3"/>
  <c r="B622" i="3"/>
  <c r="C622" i="3"/>
  <c r="B623" i="3"/>
  <c r="C623" i="3"/>
  <c r="B624" i="3"/>
  <c r="C624" i="3"/>
  <c r="B625" i="3"/>
  <c r="C625" i="3"/>
  <c r="B626" i="3"/>
  <c r="C626" i="3"/>
  <c r="B627" i="3"/>
  <c r="C627" i="3"/>
  <c r="B628" i="3"/>
  <c r="C628" i="3"/>
  <c r="B629" i="3"/>
  <c r="C629" i="3"/>
  <c r="B630" i="3"/>
  <c r="C630" i="3"/>
  <c r="B631" i="3"/>
  <c r="C631" i="3"/>
  <c r="B632" i="3"/>
  <c r="C632" i="3"/>
  <c r="B633" i="3"/>
  <c r="C633" i="3"/>
  <c r="B634" i="3"/>
  <c r="C634" i="3"/>
  <c r="B635" i="3"/>
  <c r="C635" i="3"/>
  <c r="B636" i="3"/>
  <c r="C636" i="3"/>
  <c r="B637" i="3"/>
  <c r="C637" i="3"/>
  <c r="B638" i="3"/>
  <c r="C638" i="3"/>
  <c r="B639" i="3"/>
  <c r="C639" i="3"/>
  <c r="B640" i="3"/>
  <c r="C640" i="3"/>
  <c r="B641" i="3"/>
  <c r="C641" i="3"/>
  <c r="B642" i="3"/>
  <c r="C642" i="3"/>
  <c r="B643" i="3"/>
  <c r="C643" i="3"/>
  <c r="B644" i="3"/>
  <c r="C644" i="3"/>
  <c r="B645" i="3"/>
  <c r="C645" i="3"/>
  <c r="B646" i="3"/>
  <c r="C646" i="3"/>
  <c r="B647" i="3"/>
  <c r="C647" i="3"/>
  <c r="B648" i="3"/>
  <c r="C648" i="3"/>
  <c r="B649" i="3"/>
  <c r="C649" i="3"/>
  <c r="B650" i="3"/>
  <c r="C650" i="3"/>
  <c r="B651" i="3"/>
  <c r="C651" i="3"/>
  <c r="B652" i="3"/>
  <c r="C652" i="3"/>
  <c r="B653" i="3"/>
  <c r="C653" i="3"/>
  <c r="B654" i="3"/>
  <c r="C654" i="3"/>
  <c r="B655" i="3"/>
  <c r="C655" i="3"/>
  <c r="B656" i="3"/>
  <c r="C656" i="3"/>
  <c r="B657" i="3"/>
  <c r="C657" i="3"/>
  <c r="B658" i="3"/>
  <c r="C658" i="3"/>
  <c r="B659" i="3"/>
  <c r="C659" i="3"/>
  <c r="B660" i="3"/>
  <c r="C660" i="3"/>
  <c r="B661" i="3"/>
  <c r="C661" i="3"/>
  <c r="B662" i="3"/>
  <c r="C662" i="3"/>
  <c r="B663" i="3"/>
  <c r="C663" i="3"/>
  <c r="B664" i="3"/>
  <c r="C664" i="3"/>
  <c r="B665" i="3"/>
  <c r="C665" i="3"/>
  <c r="B666" i="3"/>
  <c r="C666" i="3"/>
  <c r="B667" i="3"/>
  <c r="C667" i="3"/>
  <c r="B668" i="3"/>
  <c r="C668" i="3"/>
  <c r="B669" i="3"/>
  <c r="C669" i="3"/>
  <c r="B670" i="3"/>
  <c r="C670" i="3"/>
  <c r="B671" i="3"/>
  <c r="C671" i="3"/>
  <c r="B672" i="3"/>
  <c r="C672" i="3"/>
  <c r="B673" i="3"/>
  <c r="C673" i="3"/>
  <c r="B674" i="3"/>
  <c r="C674" i="3"/>
  <c r="B675" i="3"/>
  <c r="C675" i="3"/>
  <c r="B676" i="3"/>
  <c r="C676" i="3"/>
  <c r="B677" i="3"/>
  <c r="C677" i="3"/>
  <c r="B678" i="3"/>
  <c r="C678" i="3"/>
  <c r="B679" i="3"/>
  <c r="C679" i="3"/>
  <c r="B680" i="3"/>
  <c r="C680" i="3"/>
  <c r="B681" i="3"/>
  <c r="C681" i="3"/>
  <c r="B682" i="3"/>
  <c r="C682" i="3"/>
  <c r="B683" i="3"/>
  <c r="C683" i="3"/>
  <c r="B684" i="3"/>
  <c r="C684" i="3"/>
  <c r="B685" i="3"/>
  <c r="C685" i="3"/>
  <c r="B686" i="3"/>
  <c r="C686" i="3"/>
  <c r="B687" i="3"/>
  <c r="C687" i="3"/>
  <c r="B688" i="3"/>
  <c r="C688" i="3"/>
  <c r="B689" i="3"/>
  <c r="C689" i="3"/>
  <c r="B690" i="3"/>
  <c r="C690" i="3"/>
  <c r="B691" i="3"/>
  <c r="C691" i="3"/>
  <c r="B692" i="3"/>
  <c r="C692" i="3"/>
  <c r="B693" i="3"/>
  <c r="C693" i="3"/>
  <c r="B694" i="3"/>
  <c r="C694" i="3"/>
  <c r="B695" i="3"/>
  <c r="C695" i="3"/>
  <c r="B696" i="3"/>
  <c r="C696" i="3"/>
  <c r="B697" i="3"/>
  <c r="C697" i="3"/>
  <c r="B698" i="3"/>
  <c r="C698" i="3"/>
  <c r="B699" i="3"/>
  <c r="C699" i="3"/>
  <c r="B700" i="3"/>
  <c r="C700" i="3"/>
  <c r="B701" i="3"/>
  <c r="C701" i="3"/>
  <c r="B702" i="3"/>
  <c r="C702" i="3"/>
  <c r="B703" i="3"/>
  <c r="C703" i="3"/>
  <c r="B704" i="3"/>
  <c r="C704" i="3"/>
  <c r="B705" i="3"/>
  <c r="C705" i="3"/>
  <c r="B706" i="3"/>
  <c r="C706" i="3"/>
  <c r="B707" i="3"/>
  <c r="C707" i="3"/>
  <c r="B708" i="3"/>
  <c r="C708" i="3"/>
  <c r="B709" i="3"/>
  <c r="C709" i="3"/>
  <c r="B710" i="3"/>
  <c r="C710" i="3"/>
  <c r="B711" i="3"/>
  <c r="C711" i="3"/>
  <c r="B712" i="3"/>
  <c r="C712" i="3"/>
  <c r="B713" i="3"/>
  <c r="C713" i="3"/>
  <c r="B714" i="3"/>
  <c r="C714" i="3"/>
  <c r="B715" i="3"/>
  <c r="C715" i="3"/>
  <c r="B716" i="3"/>
  <c r="C716" i="3"/>
  <c r="B717" i="3"/>
  <c r="C717" i="3"/>
  <c r="B718" i="3"/>
  <c r="C718" i="3"/>
  <c r="B719" i="3"/>
  <c r="C719" i="3"/>
  <c r="B720" i="3"/>
  <c r="C720" i="3"/>
  <c r="B721" i="3"/>
  <c r="C721" i="3"/>
  <c r="B722" i="3"/>
  <c r="C722" i="3"/>
  <c r="B723" i="3"/>
  <c r="C723" i="3"/>
  <c r="B724" i="3"/>
  <c r="C724" i="3"/>
  <c r="B725" i="3"/>
  <c r="C725" i="3"/>
  <c r="B726" i="3"/>
  <c r="C726" i="3"/>
  <c r="B727" i="3"/>
  <c r="C727" i="3"/>
  <c r="B728" i="3"/>
  <c r="C728" i="3"/>
  <c r="B729" i="3"/>
  <c r="C729" i="3"/>
  <c r="B730" i="3"/>
  <c r="C730" i="3"/>
  <c r="B731" i="3"/>
  <c r="C731" i="3"/>
  <c r="B732" i="3"/>
  <c r="C732" i="3"/>
  <c r="B733" i="3"/>
  <c r="C733" i="3"/>
  <c r="B734" i="3"/>
  <c r="C734" i="3"/>
  <c r="B735" i="3"/>
  <c r="C735" i="3"/>
  <c r="B736" i="3"/>
  <c r="C736" i="3"/>
  <c r="B737" i="3"/>
  <c r="C737" i="3"/>
  <c r="B738" i="3"/>
  <c r="C738" i="3"/>
  <c r="B739" i="3"/>
  <c r="C739" i="3"/>
  <c r="B740" i="3"/>
  <c r="C740" i="3"/>
  <c r="B741" i="3"/>
  <c r="C741" i="3"/>
  <c r="B742" i="3"/>
  <c r="C742" i="3"/>
  <c r="B743" i="3"/>
  <c r="C743" i="3"/>
  <c r="B744" i="3"/>
  <c r="C744" i="3"/>
  <c r="B745" i="3"/>
  <c r="C745" i="3"/>
  <c r="B746" i="3"/>
  <c r="C746" i="3"/>
  <c r="B747" i="3"/>
  <c r="C747" i="3"/>
  <c r="B748" i="3"/>
  <c r="C748" i="3"/>
  <c r="B749" i="3"/>
  <c r="C749" i="3"/>
  <c r="B750" i="3"/>
  <c r="C750" i="3"/>
  <c r="B751" i="3"/>
  <c r="C751" i="3"/>
  <c r="B752" i="3"/>
  <c r="C752" i="3"/>
  <c r="B753" i="3"/>
  <c r="C753" i="3"/>
  <c r="B754" i="3"/>
  <c r="C754" i="3"/>
  <c r="B755" i="3"/>
  <c r="C755" i="3"/>
  <c r="B756" i="3"/>
  <c r="C756" i="3"/>
  <c r="B757" i="3"/>
  <c r="C757" i="3"/>
  <c r="B758" i="3"/>
  <c r="C758" i="3"/>
  <c r="B759" i="3"/>
  <c r="C759" i="3"/>
  <c r="B760" i="3"/>
  <c r="C760" i="3"/>
  <c r="B761" i="3"/>
  <c r="C761" i="3"/>
  <c r="B762" i="3"/>
  <c r="C762" i="3"/>
  <c r="B763" i="3"/>
  <c r="C763" i="3"/>
  <c r="B764" i="3"/>
  <c r="C764" i="3"/>
  <c r="B765" i="3"/>
  <c r="C765" i="3"/>
  <c r="B766" i="3"/>
  <c r="C766" i="3"/>
  <c r="B767" i="3"/>
  <c r="C767" i="3"/>
  <c r="B768" i="3"/>
  <c r="C768" i="3"/>
  <c r="B769" i="3"/>
  <c r="C769" i="3"/>
  <c r="B770" i="3"/>
  <c r="C770" i="3"/>
  <c r="B771" i="3"/>
  <c r="C771" i="3"/>
  <c r="B772" i="3"/>
  <c r="C772" i="3"/>
  <c r="B773" i="3"/>
  <c r="C773" i="3"/>
  <c r="B774" i="3"/>
  <c r="C774" i="3"/>
  <c r="B775" i="3"/>
  <c r="C775" i="3"/>
  <c r="B776" i="3"/>
  <c r="C776" i="3"/>
  <c r="B777" i="3"/>
  <c r="C777" i="3"/>
  <c r="B778" i="3"/>
  <c r="C778" i="3"/>
  <c r="B779" i="3"/>
  <c r="C779" i="3"/>
  <c r="B780" i="3"/>
  <c r="C780" i="3"/>
  <c r="B781" i="3"/>
  <c r="C781" i="3"/>
  <c r="B782" i="3"/>
  <c r="C782" i="3"/>
  <c r="B783" i="3"/>
  <c r="C783" i="3"/>
  <c r="B784" i="3"/>
  <c r="C784" i="3"/>
  <c r="B785" i="3"/>
  <c r="C785" i="3"/>
  <c r="B786" i="3"/>
  <c r="C786" i="3"/>
  <c r="B787" i="3"/>
  <c r="C787" i="3"/>
  <c r="B788" i="3"/>
  <c r="C788" i="3"/>
  <c r="B789" i="3"/>
  <c r="C789" i="3"/>
  <c r="B790" i="3"/>
  <c r="C790" i="3"/>
  <c r="B791" i="3"/>
  <c r="C791" i="3"/>
  <c r="B792" i="3"/>
  <c r="C792" i="3"/>
  <c r="B793" i="3"/>
  <c r="C793" i="3"/>
  <c r="B794" i="3"/>
  <c r="C794" i="3"/>
  <c r="B795" i="3"/>
  <c r="C795" i="3"/>
  <c r="B796" i="3"/>
  <c r="C796" i="3"/>
  <c r="B797" i="3"/>
  <c r="C797" i="3"/>
  <c r="B798" i="3"/>
  <c r="C798" i="3"/>
  <c r="B799" i="3"/>
  <c r="C799" i="3"/>
  <c r="B800" i="3"/>
  <c r="C800" i="3"/>
  <c r="B801" i="3"/>
  <c r="C801" i="3"/>
  <c r="B802" i="3"/>
  <c r="C802" i="3"/>
  <c r="B803" i="3"/>
  <c r="C803" i="3"/>
  <c r="B804" i="3"/>
  <c r="C804" i="3"/>
  <c r="B805" i="3"/>
  <c r="C805" i="3"/>
  <c r="B806" i="3"/>
  <c r="C806" i="3"/>
  <c r="B807" i="3"/>
  <c r="C807" i="3"/>
  <c r="B808" i="3"/>
  <c r="C808" i="3"/>
  <c r="B809" i="3"/>
  <c r="C809" i="3"/>
  <c r="B810" i="3"/>
  <c r="C810" i="3"/>
  <c r="B811" i="3"/>
  <c r="C811" i="3"/>
  <c r="B812" i="3"/>
  <c r="C812" i="3"/>
  <c r="B813" i="3"/>
  <c r="C813" i="3"/>
  <c r="B814" i="3"/>
  <c r="C814" i="3"/>
  <c r="B815" i="3"/>
  <c r="C815" i="3"/>
  <c r="B816" i="3"/>
  <c r="C816" i="3"/>
  <c r="B817" i="3"/>
  <c r="C817" i="3"/>
  <c r="B818" i="3"/>
  <c r="C818" i="3"/>
  <c r="B819" i="3"/>
  <c r="C819" i="3"/>
  <c r="B820" i="3"/>
  <c r="C820" i="3"/>
  <c r="B821" i="3"/>
  <c r="C821" i="3"/>
  <c r="B822" i="3"/>
  <c r="C822" i="3"/>
  <c r="B823" i="3"/>
  <c r="C823" i="3"/>
  <c r="B824" i="3"/>
  <c r="C824" i="3"/>
  <c r="B825" i="3"/>
  <c r="C825" i="3"/>
  <c r="B826" i="3"/>
  <c r="C826" i="3"/>
  <c r="B827" i="3"/>
  <c r="C827" i="3"/>
  <c r="B828" i="3"/>
  <c r="C828" i="3"/>
  <c r="B829" i="3"/>
  <c r="C829" i="3"/>
  <c r="B830" i="3"/>
  <c r="C830" i="3"/>
  <c r="B831" i="3"/>
  <c r="C831" i="3"/>
  <c r="B832" i="3"/>
  <c r="C832" i="3"/>
  <c r="B833" i="3"/>
  <c r="C833" i="3"/>
  <c r="B834" i="3"/>
  <c r="C834" i="3"/>
  <c r="B835" i="3"/>
  <c r="C835" i="3"/>
  <c r="B836" i="3"/>
  <c r="C836" i="3"/>
  <c r="B837" i="3"/>
  <c r="C837" i="3"/>
  <c r="B838" i="3"/>
  <c r="C838" i="3"/>
  <c r="B839" i="3"/>
  <c r="C839" i="3"/>
  <c r="B840" i="3"/>
  <c r="C840" i="3"/>
  <c r="B841" i="3"/>
  <c r="C841" i="3"/>
  <c r="B842" i="3"/>
  <c r="C842" i="3"/>
  <c r="B843" i="3"/>
  <c r="C843" i="3"/>
  <c r="B844" i="3"/>
  <c r="C844" i="3"/>
  <c r="B845" i="3"/>
  <c r="C845" i="3"/>
  <c r="B846" i="3"/>
  <c r="C846" i="3"/>
  <c r="B847" i="3"/>
  <c r="C847" i="3"/>
  <c r="B848" i="3"/>
  <c r="C848" i="3"/>
  <c r="B849" i="3"/>
  <c r="C849" i="3"/>
  <c r="B850" i="3"/>
  <c r="C850" i="3"/>
  <c r="B851" i="3"/>
  <c r="C851" i="3"/>
  <c r="B852" i="3"/>
  <c r="C852" i="3"/>
  <c r="B853" i="3"/>
  <c r="C853" i="3"/>
  <c r="B854" i="3"/>
  <c r="C854" i="3"/>
  <c r="B855" i="3"/>
  <c r="C855" i="3"/>
  <c r="B856" i="3"/>
  <c r="C856" i="3"/>
  <c r="B857" i="3"/>
  <c r="C857" i="3"/>
  <c r="B858" i="3"/>
  <c r="C858" i="3"/>
  <c r="B859" i="3"/>
  <c r="C859" i="3"/>
  <c r="B860" i="3"/>
  <c r="C860" i="3"/>
  <c r="B861" i="3"/>
  <c r="C861" i="3"/>
  <c r="B862" i="3"/>
  <c r="C862" i="3"/>
  <c r="B863" i="3"/>
  <c r="C863" i="3"/>
  <c r="B864" i="3"/>
  <c r="C864" i="3"/>
  <c r="B865" i="3"/>
  <c r="C865" i="3"/>
  <c r="B866" i="3"/>
  <c r="C866" i="3"/>
  <c r="B867" i="3"/>
  <c r="C867" i="3"/>
  <c r="B868" i="3"/>
  <c r="C868" i="3"/>
  <c r="B869" i="3"/>
  <c r="C869" i="3"/>
  <c r="B870" i="3"/>
  <c r="C870" i="3"/>
  <c r="B871" i="3"/>
  <c r="C871" i="3"/>
  <c r="B872" i="3"/>
  <c r="C872" i="3"/>
  <c r="B873" i="3"/>
  <c r="C873" i="3"/>
  <c r="B874" i="3"/>
  <c r="C874" i="3"/>
  <c r="B875" i="3"/>
  <c r="C875" i="3"/>
  <c r="B876" i="3"/>
  <c r="C876" i="3"/>
  <c r="B877" i="3"/>
  <c r="C877" i="3"/>
  <c r="B878" i="3"/>
  <c r="C878" i="3"/>
  <c r="B879" i="3"/>
  <c r="C879" i="3"/>
  <c r="B880" i="3"/>
  <c r="C880" i="3"/>
  <c r="B881" i="3"/>
  <c r="C881" i="3"/>
  <c r="B882" i="3"/>
  <c r="C882" i="3"/>
  <c r="B883" i="3"/>
  <c r="C883" i="3"/>
  <c r="B884" i="3"/>
  <c r="C884" i="3"/>
  <c r="B885" i="3"/>
  <c r="C885" i="3"/>
  <c r="B886" i="3"/>
  <c r="C886" i="3"/>
  <c r="B887" i="3"/>
  <c r="C887" i="3"/>
  <c r="B888" i="3"/>
  <c r="C888" i="3"/>
  <c r="B889" i="3"/>
  <c r="C889" i="3"/>
  <c r="B890" i="3"/>
  <c r="C890" i="3"/>
  <c r="B891" i="3"/>
  <c r="C891" i="3"/>
  <c r="B892" i="3"/>
  <c r="C892" i="3"/>
  <c r="B893" i="3"/>
  <c r="C893" i="3"/>
  <c r="B894" i="3"/>
  <c r="C894" i="3"/>
  <c r="B895" i="3"/>
  <c r="C895" i="3"/>
  <c r="B896" i="3"/>
  <c r="C896" i="3"/>
  <c r="B897" i="3"/>
  <c r="C897" i="3"/>
  <c r="B898" i="3"/>
  <c r="C898" i="3"/>
  <c r="B899" i="3"/>
  <c r="C899" i="3"/>
  <c r="B900" i="3"/>
  <c r="C900" i="3"/>
  <c r="B901" i="3"/>
  <c r="C901" i="3"/>
  <c r="B902" i="3"/>
  <c r="C902" i="3"/>
  <c r="B903" i="3"/>
  <c r="C903" i="3"/>
  <c r="B904" i="3"/>
  <c r="C904" i="3"/>
  <c r="B905" i="3"/>
  <c r="C905" i="3"/>
  <c r="B906" i="3"/>
  <c r="C906" i="3"/>
  <c r="B907" i="3"/>
  <c r="C907" i="3"/>
  <c r="B908" i="3"/>
  <c r="C908" i="3"/>
  <c r="B909" i="3"/>
  <c r="C909" i="3"/>
  <c r="B910" i="3"/>
  <c r="C910" i="3"/>
  <c r="B911" i="3"/>
  <c r="C911" i="3"/>
  <c r="B912" i="3"/>
  <c r="C912" i="3"/>
  <c r="B913" i="3"/>
  <c r="C913" i="3"/>
  <c r="B914" i="3"/>
  <c r="C914" i="3"/>
  <c r="B915" i="3"/>
  <c r="C915" i="3"/>
  <c r="B916" i="3"/>
  <c r="C916" i="3"/>
  <c r="B917" i="3"/>
  <c r="C917" i="3"/>
  <c r="B918" i="3"/>
  <c r="C918" i="3"/>
  <c r="B919" i="3"/>
  <c r="C919" i="3"/>
  <c r="B920" i="3"/>
  <c r="C920" i="3"/>
  <c r="B921" i="3"/>
  <c r="C921" i="3"/>
  <c r="B922" i="3"/>
  <c r="C922" i="3"/>
  <c r="B923" i="3"/>
  <c r="C923" i="3"/>
  <c r="B924" i="3"/>
  <c r="C924" i="3"/>
  <c r="B925" i="3"/>
  <c r="C925" i="3"/>
  <c r="B926" i="3"/>
  <c r="C926" i="3"/>
  <c r="B927" i="3"/>
  <c r="C927" i="3"/>
  <c r="B928" i="3"/>
  <c r="C928" i="3"/>
  <c r="B929" i="3"/>
  <c r="C929" i="3"/>
  <c r="B930" i="3"/>
  <c r="C930" i="3"/>
  <c r="B931" i="3"/>
  <c r="C931" i="3"/>
  <c r="B932" i="3"/>
  <c r="C932" i="3"/>
  <c r="B933" i="3"/>
  <c r="C933" i="3"/>
  <c r="B934" i="3"/>
  <c r="C934" i="3"/>
  <c r="B935" i="3"/>
  <c r="C935" i="3"/>
  <c r="B936" i="3"/>
  <c r="C936" i="3"/>
  <c r="B937" i="3"/>
  <c r="C937" i="3"/>
  <c r="B938" i="3"/>
  <c r="C938" i="3"/>
  <c r="B939" i="3"/>
  <c r="C939" i="3"/>
  <c r="B940" i="3"/>
  <c r="C940" i="3"/>
  <c r="B941" i="3"/>
  <c r="C941" i="3"/>
  <c r="B942" i="3"/>
  <c r="C942" i="3"/>
  <c r="B943" i="3"/>
  <c r="C943" i="3"/>
  <c r="B944" i="3"/>
  <c r="C944" i="3"/>
  <c r="B945" i="3"/>
  <c r="C945" i="3"/>
  <c r="B946" i="3"/>
  <c r="C946" i="3"/>
  <c r="B947" i="3"/>
  <c r="C947" i="3"/>
  <c r="B948" i="3"/>
  <c r="C948" i="3"/>
  <c r="B949" i="3"/>
  <c r="C949" i="3"/>
  <c r="B950" i="3"/>
  <c r="C950" i="3"/>
  <c r="B951" i="3"/>
  <c r="C951" i="3"/>
  <c r="B952" i="3"/>
  <c r="C952" i="3"/>
  <c r="B953" i="3"/>
  <c r="C953" i="3"/>
  <c r="B954" i="3"/>
  <c r="C954" i="3"/>
  <c r="B955" i="3"/>
  <c r="C955" i="3"/>
  <c r="B956" i="3"/>
  <c r="C956" i="3"/>
  <c r="B957" i="3"/>
  <c r="C957" i="3"/>
  <c r="B958" i="3"/>
  <c r="C958" i="3"/>
  <c r="B959" i="3"/>
  <c r="C959" i="3"/>
  <c r="B960" i="3"/>
  <c r="C960" i="3"/>
  <c r="B961" i="3"/>
  <c r="C961" i="3"/>
  <c r="B962" i="3"/>
  <c r="C962" i="3"/>
  <c r="B963" i="3"/>
  <c r="C963" i="3"/>
  <c r="B964" i="3"/>
  <c r="C964" i="3"/>
  <c r="B965" i="3"/>
  <c r="C965" i="3"/>
  <c r="B966" i="3"/>
  <c r="C966" i="3"/>
  <c r="B967" i="3"/>
  <c r="C967" i="3"/>
  <c r="B968" i="3"/>
  <c r="C968" i="3"/>
  <c r="B969" i="3"/>
  <c r="C969" i="3"/>
  <c r="B970" i="3"/>
  <c r="C970" i="3"/>
  <c r="B971" i="3"/>
  <c r="C971" i="3"/>
  <c r="B972" i="3"/>
  <c r="C972" i="3"/>
  <c r="B973" i="3"/>
  <c r="C973" i="3"/>
  <c r="B974" i="3"/>
  <c r="C974" i="3"/>
  <c r="B975" i="3"/>
  <c r="C975" i="3"/>
  <c r="B976" i="3"/>
  <c r="C976" i="3"/>
  <c r="B977" i="3"/>
  <c r="C977" i="3"/>
  <c r="B978" i="3"/>
  <c r="C978" i="3"/>
  <c r="B979" i="3"/>
  <c r="C979" i="3"/>
  <c r="B980" i="3"/>
  <c r="C980" i="3"/>
  <c r="B981" i="3"/>
  <c r="C981" i="3"/>
  <c r="B982" i="3"/>
  <c r="C982" i="3"/>
  <c r="B983" i="3"/>
  <c r="C983" i="3"/>
  <c r="B984" i="3"/>
  <c r="C984" i="3"/>
  <c r="B985" i="3"/>
  <c r="C985" i="3"/>
  <c r="B986" i="3"/>
  <c r="C986" i="3"/>
  <c r="B987" i="3"/>
  <c r="C987" i="3"/>
  <c r="B988" i="3"/>
  <c r="C988" i="3"/>
  <c r="B989" i="3"/>
  <c r="C989" i="3"/>
  <c r="B990" i="3"/>
  <c r="C990" i="3"/>
  <c r="B991" i="3"/>
  <c r="C991" i="3"/>
  <c r="B992" i="3"/>
  <c r="C992" i="3"/>
  <c r="B993" i="3"/>
  <c r="C993" i="3"/>
  <c r="B994" i="3"/>
  <c r="C994" i="3"/>
  <c r="B995" i="3"/>
  <c r="C995" i="3"/>
  <c r="B996" i="3"/>
  <c r="C996" i="3"/>
  <c r="B997" i="3"/>
  <c r="C997" i="3"/>
  <c r="B998" i="3"/>
  <c r="C998" i="3"/>
  <c r="B999" i="3"/>
  <c r="C999" i="3"/>
  <c r="B1000" i="3"/>
  <c r="C1000" i="3"/>
  <c r="B1001" i="3"/>
  <c r="C1001" i="3"/>
  <c r="B1002" i="3"/>
  <c r="C1002" i="3"/>
  <c r="B1003" i="3"/>
  <c r="C1003" i="3"/>
  <c r="B1004" i="3"/>
  <c r="C1004" i="3"/>
  <c r="B1005" i="3"/>
  <c r="C1005" i="3"/>
  <c r="B1006" i="3"/>
  <c r="C1006" i="3"/>
  <c r="B1007" i="3"/>
  <c r="C1007" i="3"/>
  <c r="B1008" i="3"/>
  <c r="C1008" i="3"/>
  <c r="B1009" i="3"/>
  <c r="C1009" i="3"/>
  <c r="B1010" i="3"/>
  <c r="C1010" i="3"/>
  <c r="B1011" i="3"/>
  <c r="C1011" i="3"/>
  <c r="B1012" i="3"/>
  <c r="C1012" i="3"/>
  <c r="B1013" i="3"/>
  <c r="C1013" i="3"/>
  <c r="B1014" i="3"/>
  <c r="C1014" i="3"/>
  <c r="B1015" i="3"/>
  <c r="C1015" i="3"/>
  <c r="B1016" i="3"/>
  <c r="C1016" i="3"/>
  <c r="B1017" i="3"/>
  <c r="C1017" i="3"/>
  <c r="B1018" i="3"/>
  <c r="C1018" i="3"/>
  <c r="B1019" i="3"/>
  <c r="C1019" i="3"/>
  <c r="B1020" i="3"/>
  <c r="C1020" i="3"/>
  <c r="B1021" i="3"/>
  <c r="C1021" i="3"/>
  <c r="B1022" i="3"/>
  <c r="C1022" i="3"/>
  <c r="B1023" i="3"/>
  <c r="C1023" i="3"/>
  <c r="B1024" i="3"/>
  <c r="C1024" i="3"/>
  <c r="B1025" i="3"/>
  <c r="C1025" i="3"/>
  <c r="B1026" i="3"/>
  <c r="C1026" i="3"/>
  <c r="B1027" i="3"/>
  <c r="C1027" i="3"/>
  <c r="B1028" i="3"/>
  <c r="C1028" i="3"/>
  <c r="B1029" i="3"/>
  <c r="C1029" i="3"/>
  <c r="B1030" i="3"/>
  <c r="C1030" i="3"/>
  <c r="B1031" i="3"/>
  <c r="C1031" i="3"/>
  <c r="B1032" i="3"/>
  <c r="C1032" i="3"/>
  <c r="B1033" i="3"/>
  <c r="C1033" i="3"/>
  <c r="B1034" i="3"/>
  <c r="C1034" i="3"/>
  <c r="B1035" i="3"/>
  <c r="C1035" i="3"/>
  <c r="B1036" i="3"/>
  <c r="C1036" i="3"/>
  <c r="B1037" i="3"/>
  <c r="C1037" i="3"/>
  <c r="B1038" i="3"/>
  <c r="C1038" i="3"/>
  <c r="B1039" i="3"/>
  <c r="C1039" i="3"/>
  <c r="B1040" i="3"/>
  <c r="C1040" i="3"/>
  <c r="B1041" i="3"/>
  <c r="C1041" i="3"/>
  <c r="B1042" i="3"/>
  <c r="C1042" i="3"/>
  <c r="B1043" i="3"/>
  <c r="C1043" i="3"/>
  <c r="B1044" i="3"/>
  <c r="C1044" i="3"/>
  <c r="B1045" i="3"/>
  <c r="C1045" i="3"/>
  <c r="B1046" i="3"/>
  <c r="C1046" i="3"/>
  <c r="B1047" i="3"/>
  <c r="C1047" i="3"/>
  <c r="B1048" i="3"/>
  <c r="C1048" i="3"/>
  <c r="B1049" i="3"/>
  <c r="C1049" i="3"/>
  <c r="B1050" i="3"/>
  <c r="C1050" i="3"/>
  <c r="B1051" i="3"/>
  <c r="C1051" i="3"/>
  <c r="B1052" i="3"/>
  <c r="C1052" i="3"/>
  <c r="B1053" i="3"/>
  <c r="C1053" i="3"/>
  <c r="B1054" i="3"/>
  <c r="C1054" i="3"/>
  <c r="B1055" i="3"/>
  <c r="C1055" i="3"/>
  <c r="B1056" i="3"/>
  <c r="C1056" i="3"/>
  <c r="B1057" i="3"/>
  <c r="C1057" i="3"/>
  <c r="B1058" i="3"/>
  <c r="C1058" i="3"/>
  <c r="B1059" i="3"/>
  <c r="C1059" i="3"/>
  <c r="B1060" i="3"/>
  <c r="C1060" i="3"/>
  <c r="B1061" i="3"/>
  <c r="C1061" i="3"/>
  <c r="B1062" i="3"/>
  <c r="C1062" i="3"/>
  <c r="B1063" i="3"/>
  <c r="C1063" i="3"/>
  <c r="B1064" i="3"/>
  <c r="C1064" i="3"/>
  <c r="B1065" i="3"/>
  <c r="C1065" i="3"/>
  <c r="B1066" i="3"/>
  <c r="C1066" i="3"/>
  <c r="B1067" i="3"/>
  <c r="C1067" i="3"/>
  <c r="B1068" i="3"/>
  <c r="C1068" i="3"/>
  <c r="B1069" i="3"/>
  <c r="C1069" i="3"/>
  <c r="B1070" i="3"/>
  <c r="C1070" i="3"/>
  <c r="B1071" i="3"/>
  <c r="C1071" i="3"/>
  <c r="B1072" i="3"/>
  <c r="C1072" i="3"/>
  <c r="B1073" i="3"/>
  <c r="C1073" i="3"/>
  <c r="B1074" i="3"/>
  <c r="C1074" i="3"/>
  <c r="B1075" i="3"/>
  <c r="C1075" i="3"/>
  <c r="B1076" i="3"/>
  <c r="C1076" i="3"/>
  <c r="B1077" i="3"/>
  <c r="C1077" i="3"/>
  <c r="B1078" i="3"/>
  <c r="C1078" i="3"/>
  <c r="B1079" i="3"/>
  <c r="C1079" i="3"/>
  <c r="B1080" i="3"/>
  <c r="C1080" i="3"/>
  <c r="B1081" i="3"/>
  <c r="C1081" i="3"/>
  <c r="B1082" i="3"/>
  <c r="C1082" i="3"/>
  <c r="B1083" i="3"/>
  <c r="C1083" i="3"/>
  <c r="B1084" i="3"/>
  <c r="C1084" i="3"/>
  <c r="B1085" i="3"/>
  <c r="C1085" i="3"/>
  <c r="B1086" i="3"/>
  <c r="C1086" i="3"/>
  <c r="B1087" i="3"/>
  <c r="C1087" i="3"/>
  <c r="B1088" i="3"/>
  <c r="C1088" i="3"/>
  <c r="B1089" i="3"/>
  <c r="C1089" i="3"/>
  <c r="B1090" i="3"/>
  <c r="C1090" i="3"/>
  <c r="B1091" i="3"/>
  <c r="C1091" i="3"/>
  <c r="B1092" i="3"/>
  <c r="C1092" i="3"/>
  <c r="B1093" i="3"/>
  <c r="C1093" i="3"/>
  <c r="B1094" i="3"/>
  <c r="C1094" i="3"/>
  <c r="B1095" i="3"/>
  <c r="C1095" i="3"/>
  <c r="B1096" i="3"/>
  <c r="C1096" i="3"/>
  <c r="B1097" i="3"/>
  <c r="C1097" i="3"/>
  <c r="B1098" i="3"/>
  <c r="C1098" i="3"/>
  <c r="B1099" i="3"/>
  <c r="C1099" i="3"/>
  <c r="B1100" i="3"/>
  <c r="C1100" i="3"/>
  <c r="B1101" i="3"/>
  <c r="C1101" i="3"/>
  <c r="B1102" i="3"/>
  <c r="C1102" i="3"/>
  <c r="B1103" i="3"/>
  <c r="C1103" i="3"/>
  <c r="B1104" i="3"/>
  <c r="C1104" i="3"/>
  <c r="B1105" i="3"/>
  <c r="C1105" i="3"/>
  <c r="B1106" i="3"/>
  <c r="C1106" i="3"/>
  <c r="B1107" i="3"/>
  <c r="C1107" i="3"/>
  <c r="B1108" i="3"/>
  <c r="C1108" i="3"/>
  <c r="B1109" i="3"/>
  <c r="C1109" i="3"/>
  <c r="B1110" i="3"/>
  <c r="C1110" i="3"/>
  <c r="B1111" i="3"/>
  <c r="C1111" i="3"/>
  <c r="B1112" i="3"/>
  <c r="C1112" i="3"/>
  <c r="B1113" i="3"/>
  <c r="C1113" i="3"/>
  <c r="B1114" i="3"/>
  <c r="C1114" i="3"/>
  <c r="B1115" i="3"/>
  <c r="C1115" i="3"/>
  <c r="B1116" i="3"/>
  <c r="C1116" i="3"/>
  <c r="B1117" i="3"/>
  <c r="C1117" i="3"/>
  <c r="B1118" i="3"/>
  <c r="C1118" i="3"/>
  <c r="B1119" i="3"/>
  <c r="C1119" i="3"/>
  <c r="B1120" i="3"/>
  <c r="C1120" i="3"/>
  <c r="B1121" i="3"/>
  <c r="C1121" i="3"/>
  <c r="B1122" i="3"/>
  <c r="C1122" i="3"/>
  <c r="B1123" i="3"/>
  <c r="C1123" i="3"/>
  <c r="B1124" i="3"/>
  <c r="C1124" i="3"/>
  <c r="B1125" i="3"/>
  <c r="C1125" i="3"/>
  <c r="B1126" i="3"/>
  <c r="C1126" i="3"/>
  <c r="B1127" i="3"/>
  <c r="C1127" i="3"/>
  <c r="B1128" i="3"/>
  <c r="C1128" i="3"/>
  <c r="B1129" i="3"/>
  <c r="C1129" i="3"/>
  <c r="B1130" i="3"/>
  <c r="C1130" i="3"/>
  <c r="B1131" i="3"/>
  <c r="C1131" i="3"/>
  <c r="B1132" i="3"/>
  <c r="C1132" i="3"/>
  <c r="B1133" i="3"/>
  <c r="C1133" i="3"/>
  <c r="B1134" i="3"/>
  <c r="C1134" i="3"/>
  <c r="B1135" i="3"/>
  <c r="C1135" i="3"/>
  <c r="B1136" i="3"/>
  <c r="C1136" i="3"/>
  <c r="B1137" i="3"/>
  <c r="C1137" i="3"/>
  <c r="B1138" i="3"/>
  <c r="C1138" i="3"/>
  <c r="B1139" i="3"/>
  <c r="C1139" i="3"/>
  <c r="B1140" i="3"/>
  <c r="C1140" i="3"/>
  <c r="B1141" i="3"/>
  <c r="C1141" i="3"/>
  <c r="B1142" i="3"/>
  <c r="C1142" i="3"/>
  <c r="B1143" i="3"/>
  <c r="C1143" i="3"/>
  <c r="B1144" i="3"/>
  <c r="C1144" i="3"/>
  <c r="B1145" i="3"/>
  <c r="C1145" i="3"/>
  <c r="B1146" i="3"/>
  <c r="C1146" i="3"/>
  <c r="B1147" i="3"/>
  <c r="C1147" i="3"/>
  <c r="B1148" i="3"/>
  <c r="C1148" i="3"/>
  <c r="B1149" i="3"/>
  <c r="C1149" i="3"/>
  <c r="B1150" i="3"/>
  <c r="C1150" i="3"/>
  <c r="B1151" i="3"/>
  <c r="C1151" i="3"/>
  <c r="B1152" i="3"/>
  <c r="C1152" i="3"/>
  <c r="B1153" i="3"/>
  <c r="C1153" i="3"/>
  <c r="B1154" i="3"/>
  <c r="C1154" i="3"/>
  <c r="B1155" i="3"/>
  <c r="C1155" i="3"/>
  <c r="B1156" i="3"/>
  <c r="C1156" i="3"/>
  <c r="B1157" i="3"/>
  <c r="C1157" i="3"/>
  <c r="B1158" i="3"/>
  <c r="C1158" i="3"/>
  <c r="B1159" i="3"/>
  <c r="C1159" i="3"/>
  <c r="B1160" i="3"/>
  <c r="C1160" i="3"/>
  <c r="B1161" i="3"/>
  <c r="C1161" i="3"/>
  <c r="B1162" i="3"/>
  <c r="C1162" i="3"/>
  <c r="B1163" i="3"/>
  <c r="C1163" i="3"/>
  <c r="B1164" i="3"/>
  <c r="C1164" i="3"/>
  <c r="B1165" i="3"/>
  <c r="C1165" i="3"/>
  <c r="B1166" i="3"/>
  <c r="C1166" i="3"/>
  <c r="B1167" i="3"/>
  <c r="C1167" i="3"/>
  <c r="B1168" i="3"/>
  <c r="C1168" i="3"/>
  <c r="B1169" i="3"/>
  <c r="C1169" i="3"/>
  <c r="B1170" i="3"/>
  <c r="C1170" i="3"/>
  <c r="B1171" i="3"/>
  <c r="C1171" i="3"/>
  <c r="B1172" i="3"/>
  <c r="C1172" i="3"/>
  <c r="B1173" i="3"/>
  <c r="C1173" i="3"/>
  <c r="B1174" i="3"/>
  <c r="C1174" i="3"/>
  <c r="B1175" i="3"/>
  <c r="C1175" i="3"/>
  <c r="B1176" i="3"/>
  <c r="C1176" i="3"/>
  <c r="B1177" i="3"/>
  <c r="C1177" i="3"/>
  <c r="B1178" i="3"/>
  <c r="C1178" i="3"/>
  <c r="B1179" i="3"/>
  <c r="C1179" i="3"/>
  <c r="B1180" i="3"/>
  <c r="C1180" i="3"/>
  <c r="B1181" i="3"/>
  <c r="C1181" i="3"/>
  <c r="B1182" i="3"/>
  <c r="C1182" i="3"/>
  <c r="B1183" i="3"/>
  <c r="C1183" i="3"/>
  <c r="B1184" i="3"/>
  <c r="C1184" i="3"/>
  <c r="B1185" i="3"/>
  <c r="C1185" i="3"/>
  <c r="B1186" i="3"/>
  <c r="C1186" i="3"/>
  <c r="B1187" i="3"/>
  <c r="C1187" i="3"/>
  <c r="B1188" i="3"/>
  <c r="C1188" i="3"/>
  <c r="B1189" i="3"/>
  <c r="C1189" i="3"/>
  <c r="B1190" i="3"/>
  <c r="C1190" i="3"/>
  <c r="B1191" i="3"/>
  <c r="C1191" i="3"/>
  <c r="B1192" i="3"/>
  <c r="C1192" i="3"/>
  <c r="B1193" i="3"/>
  <c r="C1193" i="3"/>
  <c r="B1194" i="3"/>
  <c r="C1194" i="3"/>
  <c r="B1195" i="3"/>
  <c r="C1195" i="3"/>
  <c r="B1196" i="3"/>
  <c r="C1196" i="3"/>
  <c r="B1197" i="3"/>
  <c r="C1197" i="3"/>
  <c r="B1198" i="3"/>
  <c r="C1198" i="3"/>
  <c r="B1199" i="3"/>
  <c r="C1199" i="3"/>
  <c r="B1200" i="3"/>
  <c r="C1200" i="3"/>
  <c r="B1201" i="3"/>
  <c r="C1201" i="3"/>
  <c r="B1202" i="3"/>
  <c r="C1202" i="3"/>
  <c r="B1203" i="3"/>
  <c r="C1203" i="3"/>
  <c r="B1204" i="3"/>
  <c r="C1204" i="3"/>
  <c r="B1205" i="3"/>
  <c r="C1205" i="3"/>
  <c r="B1206" i="3"/>
  <c r="C1206" i="3"/>
  <c r="B1207" i="3"/>
  <c r="C1207" i="3"/>
  <c r="B1208" i="3"/>
  <c r="C1208" i="3"/>
  <c r="B1209" i="3"/>
  <c r="C1209" i="3"/>
  <c r="B1210" i="3"/>
  <c r="C1210" i="3"/>
  <c r="B1211" i="3"/>
  <c r="C1211" i="3"/>
  <c r="B1212" i="3"/>
  <c r="C1212" i="3"/>
  <c r="B1213" i="3"/>
  <c r="C1213" i="3"/>
  <c r="B1214" i="3"/>
  <c r="C1214" i="3"/>
  <c r="B1215" i="3"/>
  <c r="C1215" i="3"/>
  <c r="B1216" i="3"/>
  <c r="C1216" i="3"/>
  <c r="B1217" i="3"/>
  <c r="C1217" i="3"/>
  <c r="B1218" i="3"/>
  <c r="C1218" i="3"/>
  <c r="B1219" i="3"/>
  <c r="C1219" i="3"/>
  <c r="B1220" i="3"/>
  <c r="C1220" i="3"/>
  <c r="B1221" i="3"/>
  <c r="C1221" i="3"/>
  <c r="B1222" i="3"/>
  <c r="C1222" i="3"/>
  <c r="B1223" i="3"/>
  <c r="C1223" i="3"/>
  <c r="B1224" i="3"/>
  <c r="C1224" i="3"/>
  <c r="B1225" i="3"/>
  <c r="C1225" i="3"/>
  <c r="B1226" i="3"/>
  <c r="C1226" i="3"/>
  <c r="B1227" i="3"/>
  <c r="C1227" i="3"/>
  <c r="B1228" i="3"/>
  <c r="C1228" i="3"/>
  <c r="B1229" i="3"/>
  <c r="C1229" i="3"/>
  <c r="B1230" i="3"/>
  <c r="C1230" i="3"/>
  <c r="B1231" i="3"/>
  <c r="C1231" i="3"/>
  <c r="B1232" i="3"/>
  <c r="C1232" i="3"/>
  <c r="B1233" i="3"/>
  <c r="C1233" i="3"/>
  <c r="B1234" i="3"/>
  <c r="C1234" i="3"/>
  <c r="B1235" i="3"/>
  <c r="C1235" i="3"/>
  <c r="B1236" i="3"/>
  <c r="C1236" i="3"/>
  <c r="B1237" i="3"/>
  <c r="C1237" i="3"/>
  <c r="B1238" i="3"/>
  <c r="C1238" i="3"/>
  <c r="B1239" i="3"/>
  <c r="C1239" i="3"/>
  <c r="B1240" i="3"/>
  <c r="C1240" i="3"/>
  <c r="B1241" i="3"/>
  <c r="C1241" i="3"/>
  <c r="B1242" i="3"/>
  <c r="C1242" i="3"/>
  <c r="B1243" i="3"/>
  <c r="C1243" i="3"/>
  <c r="B1244" i="3"/>
  <c r="C1244" i="3"/>
  <c r="B1245" i="3"/>
  <c r="C1245" i="3"/>
  <c r="B1246" i="3"/>
  <c r="C1246" i="3"/>
  <c r="B1247" i="3"/>
  <c r="C1247" i="3"/>
  <c r="B1248" i="3"/>
  <c r="C1248" i="3"/>
  <c r="B1249" i="3"/>
  <c r="C1249" i="3"/>
  <c r="B1250" i="3"/>
  <c r="C1250" i="3"/>
  <c r="B1251" i="3"/>
  <c r="C1251" i="3"/>
  <c r="B1252" i="3"/>
  <c r="C1252" i="3"/>
  <c r="B1253" i="3"/>
  <c r="C1253" i="3"/>
  <c r="B1254" i="3"/>
  <c r="C1254" i="3"/>
  <c r="B1255" i="3"/>
  <c r="C1255" i="3"/>
  <c r="B1256" i="3"/>
  <c r="C1256" i="3"/>
  <c r="B1257" i="3"/>
  <c r="C1257" i="3"/>
  <c r="B1258" i="3"/>
  <c r="C1258" i="3"/>
  <c r="B1259" i="3"/>
  <c r="C1259" i="3"/>
  <c r="B1260" i="3"/>
  <c r="C1260" i="3"/>
  <c r="B1261" i="3"/>
  <c r="C1261" i="3"/>
  <c r="B1262" i="3"/>
  <c r="C1262" i="3"/>
  <c r="B1263" i="3"/>
  <c r="C1263" i="3"/>
  <c r="B1264" i="3"/>
  <c r="C1264" i="3"/>
  <c r="B1265" i="3"/>
  <c r="C1265" i="3"/>
  <c r="B1266" i="3"/>
  <c r="C1266" i="3"/>
  <c r="B1267" i="3"/>
  <c r="C1267" i="3"/>
  <c r="B1268" i="3"/>
  <c r="C1268" i="3"/>
  <c r="B1269" i="3"/>
  <c r="C1269" i="3"/>
  <c r="B1270" i="3"/>
  <c r="C1270" i="3"/>
  <c r="B1271" i="3"/>
  <c r="C1271" i="3"/>
  <c r="B1272" i="3"/>
  <c r="C1272" i="3"/>
  <c r="B1273" i="3"/>
  <c r="C1273" i="3"/>
  <c r="B1274" i="3"/>
  <c r="C1274" i="3"/>
  <c r="B1275" i="3"/>
  <c r="C1275" i="3"/>
  <c r="B1276" i="3"/>
  <c r="C1276" i="3"/>
  <c r="B1277" i="3"/>
  <c r="C1277" i="3"/>
  <c r="B1278" i="3"/>
  <c r="C1278" i="3"/>
  <c r="B1279" i="3"/>
  <c r="C1279" i="3"/>
  <c r="B1280" i="3"/>
  <c r="C1280" i="3"/>
  <c r="B1281" i="3"/>
  <c r="C1281" i="3"/>
  <c r="C5" i="3"/>
  <c r="B5" i="3"/>
  <c r="E9" i="6" l="1"/>
  <c r="K7" i="2"/>
  <c r="L7" i="2" s="1"/>
  <c r="K36" i="2"/>
  <c r="L36" i="2" s="1"/>
  <c r="K35" i="2"/>
  <c r="L35" i="2" s="1"/>
  <c r="K34" i="2"/>
  <c r="L34" i="2" s="1"/>
  <c r="K33" i="2"/>
  <c r="L33" i="2" s="1"/>
  <c r="K32" i="2"/>
  <c r="K31" i="2"/>
  <c r="L31" i="2" s="1"/>
  <c r="K30" i="2"/>
  <c r="K29" i="2"/>
  <c r="L29" i="2" s="1"/>
  <c r="K28" i="2"/>
  <c r="L28" i="2" s="1"/>
  <c r="K27" i="2"/>
  <c r="L27" i="2" s="1"/>
  <c r="K26" i="2"/>
  <c r="L26" i="2" s="1"/>
  <c r="K25" i="2"/>
  <c r="L25" i="2" s="1"/>
  <c r="K24" i="2"/>
  <c r="L24" i="2" s="1"/>
  <c r="K23" i="2"/>
  <c r="L23" i="2" s="1"/>
  <c r="K22" i="2"/>
  <c r="L22" i="2" s="1"/>
  <c r="K21" i="2"/>
  <c r="L21" i="2" s="1"/>
  <c r="K20" i="2"/>
  <c r="L20" i="2" s="1"/>
  <c r="K19" i="2"/>
  <c r="L19" i="2" s="1"/>
  <c r="K18" i="2"/>
  <c r="L18" i="2" s="1"/>
  <c r="K17" i="2"/>
  <c r="L17" i="2" s="1"/>
  <c r="K16" i="2"/>
  <c r="L16" i="2" s="1"/>
  <c r="K15" i="2"/>
  <c r="L15" i="2" s="1"/>
  <c r="K14" i="2"/>
  <c r="K13" i="2"/>
  <c r="L13" i="2" s="1"/>
  <c r="K12" i="2"/>
  <c r="L12" i="2" s="1"/>
  <c r="K11" i="2"/>
  <c r="L11" i="2" s="1"/>
  <c r="K10" i="2"/>
  <c r="L10" i="2" s="1"/>
  <c r="K9" i="2"/>
  <c r="K8" i="2"/>
  <c r="L8" i="2" s="1"/>
  <c r="L32" i="2"/>
  <c r="L30" i="2"/>
  <c r="L14" i="2"/>
  <c r="L9" i="2"/>
  <c r="E16" i="6"/>
  <c r="E17" i="6" s="1"/>
  <c r="E15" i="6"/>
  <c r="E14" i="6"/>
  <c r="E8" i="6"/>
  <c r="F22" i="6"/>
  <c r="D8" i="6"/>
  <c r="D9" i="6"/>
  <c r="F23" i="6" l="1"/>
  <c r="G16" i="6"/>
  <c r="G17" i="6" s="1"/>
  <c r="G15" i="6"/>
  <c r="G14" i="6"/>
  <c r="F8" i="6"/>
  <c r="F9" i="6"/>
</calcChain>
</file>

<file path=xl/sharedStrings.xml><?xml version="1.0" encoding="utf-8"?>
<sst xmlns="http://schemas.openxmlformats.org/spreadsheetml/2006/main" count="121" uniqueCount="69">
  <si>
    <t>ANNO</t>
  </si>
  <si>
    <t>MES</t>
  </si>
  <si>
    <t>SMMLV</t>
  </si>
  <si>
    <t>TRM</t>
  </si>
  <si>
    <t>ANP</t>
  </si>
  <si>
    <t>IPP_PND</t>
  </si>
  <si>
    <t>ISS_PND</t>
  </si>
  <si>
    <t>ITC_PND</t>
  </si>
  <si>
    <t>IPP_BANREP</t>
  </si>
  <si>
    <t>IPP_DANE</t>
  </si>
  <si>
    <t>IPP_EMP</t>
  </si>
  <si>
    <t>ISS</t>
  </si>
  <si>
    <t>ITC</t>
  </si>
  <si>
    <t>IAT</t>
  </si>
  <si>
    <t>Fecha</t>
  </si>
  <si>
    <t>Mes</t>
  </si>
  <si>
    <t>Año</t>
  </si>
  <si>
    <t>Tasa de cambio representativa del mercado (TRM)</t>
  </si>
  <si>
    <t>Promedio de Tasa de cambio representativa del mercado (TRM)</t>
  </si>
  <si>
    <t>Promedio de ANP</t>
  </si>
  <si>
    <t>Variables Origen</t>
  </si>
  <si>
    <t>Indices Alternativa</t>
  </si>
  <si>
    <t>Propuesta Regulatoria</t>
  </si>
  <si>
    <t>Ponderadores Nueva Alternativa</t>
  </si>
  <si>
    <t>TRM (Promedio 12 meses)</t>
  </si>
  <si>
    <t>ANP (Promedio 12 meses)</t>
  </si>
  <si>
    <t>Indices Importados</t>
  </si>
  <si>
    <t>IPC Servicios</t>
  </si>
  <si>
    <t>ICOCIV 53242</t>
  </si>
  <si>
    <t>ICOCIV</t>
  </si>
  <si>
    <t>IPC</t>
  </si>
  <si>
    <t>Fijos</t>
  </si>
  <si>
    <t>Móviles</t>
  </si>
  <si>
    <t>Nueva alternativa</t>
  </si>
  <si>
    <t>Variaciones Porcentuales Anuales</t>
  </si>
  <si>
    <t>Statu Quo</t>
  </si>
  <si>
    <t>Propuesta regulatoria (Jun23)</t>
  </si>
  <si>
    <t xml:space="preserve">Móviles </t>
  </si>
  <si>
    <t>2024*</t>
  </si>
  <si>
    <t>Ejemplo Cargos de Acceso Móviles Establecidos</t>
  </si>
  <si>
    <t>Cargo de acceso</t>
  </si>
  <si>
    <t>2025**</t>
  </si>
  <si>
    <t>2026**</t>
  </si>
  <si>
    <t>-</t>
  </si>
  <si>
    <t>Ejemplo Cargos de Acceso Fijos</t>
  </si>
  <si>
    <t>Cargo de acceso 2022</t>
  </si>
  <si>
    <t>Cargo de acceso 2023</t>
  </si>
  <si>
    <t>IAT (Statu quo)</t>
  </si>
  <si>
    <t>Nueva Alternativa</t>
  </si>
  <si>
    <t>*Actualización con datos observados a junio de 2023.</t>
  </si>
  <si>
    <t>**A partir de 2025 se asume que no hay cambios en los precios.</t>
  </si>
  <si>
    <t>Índice de Actualización Tarifaria vigente</t>
  </si>
  <si>
    <t>IAT e insumos base para su  construcción</t>
  </si>
  <si>
    <t>Tasa Representativa del Mercado</t>
  </si>
  <si>
    <t>TRM Original y promedio mensual</t>
  </si>
  <si>
    <t>Arancel Nacional Promedio</t>
  </si>
  <si>
    <t>ANP Original y promedio mensual</t>
  </si>
  <si>
    <t>Propuesta Regulatoria (Junio 2023)</t>
  </si>
  <si>
    <t>Ponderadores Alternativa Regulatoria</t>
  </si>
  <si>
    <t>Nueva Alternativa Regulatoria</t>
  </si>
  <si>
    <t>Propuesta regulatoria publicada en junio 2023 e insumos, con ajustes postcomentarios</t>
  </si>
  <si>
    <t>Nueva Alternativa Regultaroria e insumos</t>
  </si>
  <si>
    <t>Ejercicio ilustrativo de aplicación</t>
  </si>
  <si>
    <t>IAT Vigente, propuesta regulatoria junio 2023 y nueva alternativa regulatoria</t>
  </si>
  <si>
    <t>(Presidencia)</t>
  </si>
  <si>
    <t>(Banrep)</t>
  </si>
  <si>
    <t>(DIAN)</t>
  </si>
  <si>
    <t>(US Bureau)</t>
  </si>
  <si>
    <t>(DANE)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</si>
</sst>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1" formatCode="_-* #,##0_-;\-* #,##0_-;_-* &quot;-&quot;_-;_-@_-"/>
    <numFmt numFmtId="43" formatCode="_-* #,##0.00_-;\-* #,##0.00_-;_-* &quot;-&quot;??_-;_-@_-"/>
    <numFmt numFmtId="164" formatCode="[$$]\ #,##0.00;\-[$$]\ #,##0.00"/>
    <numFmt numFmtId="165" formatCode="0.0000"/>
    <numFmt numFmtId="166" formatCode="0.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</font>
    <font>
      <b/>
      <sz val="11"/>
      <color theme="1"/>
      <name val="Arial"/>
    </font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4FA"/>
      </patternFill>
    </fill>
    <fill>
      <patternFill patternType="solid">
        <fgColor rgb="FFFFFFFF"/>
      </patternFill>
    </fill>
    <fill>
      <patternFill patternType="solid">
        <fgColor rgb="FFD6EAF8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21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39" borderId="0" applyNumberFormat="0" applyBorder="0" applyAlignment="0" applyProtection="0"/>
    <xf numFmtId="0" fontId="24" fillId="42" borderId="0" applyNumberFormat="0" applyBorder="0" applyAlignment="0" applyProtection="0"/>
    <xf numFmtId="0" fontId="24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6" fillId="50" borderId="13" applyNumberFormat="0" applyAlignment="0" applyProtection="0"/>
    <xf numFmtId="0" fontId="27" fillId="51" borderId="14" applyNumberFormat="0" applyAlignment="0" applyProtection="0"/>
    <xf numFmtId="0" fontId="28" fillId="0" borderId="15" applyNumberFormat="0" applyFill="0" applyAlignment="0" applyProtection="0"/>
    <xf numFmtId="0" fontId="29" fillId="0" borderId="0" applyNumberFormat="0" applyFill="0" applyBorder="0" applyAlignment="0" applyProtection="0"/>
    <xf numFmtId="0" fontId="25" fillId="52" borderId="0" applyNumberFormat="0" applyBorder="0" applyAlignment="0" applyProtection="0"/>
    <xf numFmtId="0" fontId="25" fillId="53" borderId="0" applyNumberFormat="0" applyBorder="0" applyAlignment="0" applyProtection="0"/>
    <xf numFmtId="0" fontId="25" fillId="54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55" borderId="0" applyNumberFormat="0" applyBorder="0" applyAlignment="0" applyProtection="0"/>
    <xf numFmtId="0" fontId="30" fillId="41" borderId="13" applyNumberForma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31" fillId="37" borderId="0" applyNumberFormat="0" applyBorder="0" applyAlignment="0" applyProtection="0"/>
    <xf numFmtId="0" fontId="32" fillId="56" borderId="0" applyNumberFormat="0" applyBorder="0" applyAlignment="0" applyProtection="0"/>
    <xf numFmtId="0" fontId="23" fillId="0" borderId="0"/>
    <xf numFmtId="0" fontId="23" fillId="57" borderId="16" applyNumberFormat="0" applyFont="0" applyAlignment="0" applyProtection="0"/>
    <xf numFmtId="0" fontId="33" fillId="50" borderId="17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8" applyNumberFormat="0" applyFill="0" applyAlignment="0" applyProtection="0"/>
    <xf numFmtId="0" fontId="29" fillId="0" borderId="19" applyNumberFormat="0" applyFill="0" applyAlignment="0" applyProtection="0"/>
    <xf numFmtId="0" fontId="38" fillId="0" borderId="20" applyNumberFormat="0" applyFill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50" borderId="13" applyNumberFormat="0" applyAlignment="0" applyProtection="0"/>
    <xf numFmtId="0" fontId="30" fillId="41" borderId="13" applyNumberFormat="0" applyAlignment="0" applyProtection="0"/>
    <xf numFmtId="0" fontId="23" fillId="57" borderId="16" applyNumberFormat="0" applyFont="0" applyAlignment="0" applyProtection="0"/>
    <xf numFmtId="0" fontId="33" fillId="50" borderId="17" applyNumberFormat="0" applyAlignment="0" applyProtection="0"/>
    <xf numFmtId="0" fontId="38" fillId="0" borderId="20" applyNumberFormat="0" applyFill="0" applyAlignment="0" applyProtection="0"/>
    <xf numFmtId="0" fontId="39" fillId="0" borderId="0"/>
    <xf numFmtId="0" fontId="39" fillId="0" borderId="0"/>
    <xf numFmtId="43" fontId="23" fillId="0" borderId="0" applyFont="0" applyFill="0" applyBorder="0" applyAlignment="0" applyProtection="0"/>
    <xf numFmtId="0" fontId="39" fillId="0" borderId="0"/>
    <xf numFmtId="0" fontId="26" fillId="50" borderId="13" applyNumberFormat="0" applyAlignment="0" applyProtection="0"/>
    <xf numFmtId="0" fontId="26" fillId="50" borderId="13" applyNumberFormat="0" applyAlignment="0" applyProtection="0"/>
    <xf numFmtId="0" fontId="30" fillId="41" borderId="13" applyNumberFormat="0" applyAlignment="0" applyProtection="0"/>
    <xf numFmtId="0" fontId="23" fillId="57" borderId="16" applyNumberFormat="0" applyFont="0" applyAlignment="0" applyProtection="0"/>
    <xf numFmtId="0" fontId="33" fillId="50" borderId="17" applyNumberFormat="0" applyAlignment="0" applyProtection="0"/>
    <xf numFmtId="0" fontId="38" fillId="0" borderId="20" applyNumberFormat="0" applyFill="0" applyAlignment="0" applyProtection="0"/>
    <xf numFmtId="0" fontId="30" fillId="41" borderId="13" applyNumberFormat="0" applyAlignment="0" applyProtection="0"/>
    <xf numFmtId="0" fontId="23" fillId="57" borderId="16" applyNumberFormat="0" applyFont="0" applyAlignment="0" applyProtection="0"/>
    <xf numFmtId="0" fontId="33" fillId="50" borderId="17" applyNumberFormat="0" applyAlignment="0" applyProtection="0"/>
    <xf numFmtId="0" fontId="38" fillId="0" borderId="20" applyNumberFormat="0" applyFill="0" applyAlignment="0" applyProtection="0"/>
    <xf numFmtId="41" fontId="2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0" fillId="0" borderId="0"/>
    <xf numFmtId="0" fontId="40" fillId="0" borderId="0"/>
    <xf numFmtId="0" fontId="23" fillId="0" borderId="0"/>
    <xf numFmtId="0" fontId="23" fillId="0" borderId="0"/>
    <xf numFmtId="0" fontId="41" fillId="0" borderId="0"/>
    <xf numFmtId="0" fontId="18" fillId="0" borderId="0" applyNumberFormat="0" applyFill="0" applyBorder="0" applyAlignment="0" applyProtection="0"/>
    <xf numFmtId="43" fontId="42" fillId="0" borderId="0" applyFont="0" applyFill="0" applyBorder="0" applyAlignment="0" applyProtection="0"/>
    <xf numFmtId="0" fontId="1" fillId="0" borderId="0"/>
    <xf numFmtId="0" fontId="42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14" fontId="19" fillId="33" borderId="10" xfId="0" applyNumberFormat="1" applyFont="1" applyFill="1" applyBorder="1" applyAlignment="1">
      <alignment horizontal="left" vertical="center" wrapText="1"/>
    </xf>
    <xf numFmtId="164" fontId="19" fillId="34" borderId="11" xfId="0" applyNumberFormat="1" applyFont="1" applyFill="1" applyBorder="1" applyAlignment="1">
      <alignment horizontal="right" vertical="center" wrapText="1"/>
    </xf>
    <xf numFmtId="14" fontId="19" fillId="35" borderId="10" xfId="0" applyNumberFormat="1" applyFont="1" applyFill="1" applyBorder="1" applyAlignment="1">
      <alignment horizontal="left" vertical="center" wrapText="1"/>
    </xf>
    <xf numFmtId="164" fontId="19" fillId="35" borderId="11" xfId="0" applyNumberFormat="1" applyFont="1" applyFill="1" applyBorder="1" applyAlignment="1">
      <alignment horizontal="right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left" vertical="center" wrapText="1"/>
    </xf>
    <xf numFmtId="0" fontId="0" fillId="0" borderId="0" xfId="0" pivotButton="1"/>
    <xf numFmtId="2" fontId="0" fillId="0" borderId="0" xfId="0" applyNumberFormat="1"/>
    <xf numFmtId="165" fontId="0" fillId="0" borderId="0" xfId="0" applyNumberFormat="1"/>
    <xf numFmtId="2" fontId="43" fillId="0" borderId="0" xfId="76" applyNumberFormat="1" applyFont="1" applyAlignment="1">
      <alignment horizontal="center" vertical="center"/>
    </xf>
    <xf numFmtId="2" fontId="43" fillId="0" borderId="0" xfId="0" applyNumberFormat="1" applyFont="1" applyAlignment="1">
      <alignment horizontal="center"/>
    </xf>
    <xf numFmtId="2" fontId="43" fillId="0" borderId="0" xfId="120" applyNumberFormat="1" applyFont="1" applyFill="1" applyBorder="1" applyAlignment="1">
      <alignment horizontal="center"/>
    </xf>
    <xf numFmtId="166" fontId="43" fillId="0" borderId="0" xfId="43" applyNumberFormat="1" applyFont="1"/>
    <xf numFmtId="0" fontId="0" fillId="0" borderId="35" xfId="0" applyBorder="1" applyAlignment="1">
      <alignment horizontal="center"/>
    </xf>
    <xf numFmtId="0" fontId="0" fillId="0" borderId="37" xfId="0" applyBorder="1" applyAlignment="1">
      <alignment horizontal="right"/>
    </xf>
    <xf numFmtId="0" fontId="0" fillId="0" borderId="38" xfId="0" applyBorder="1" applyAlignment="1">
      <alignment horizontal="right"/>
    </xf>
    <xf numFmtId="0" fontId="0" fillId="0" borderId="39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10" fontId="0" fillId="0" borderId="40" xfId="1" applyNumberFormat="1" applyFont="1" applyBorder="1" applyAlignment="1">
      <alignment horizontal="center"/>
    </xf>
    <xf numFmtId="10" fontId="0" fillId="0" borderId="22" xfId="1" applyNumberFormat="1" applyFont="1" applyBorder="1" applyAlignment="1">
      <alignment horizontal="center"/>
    </xf>
    <xf numFmtId="10" fontId="0" fillId="0" borderId="21" xfId="1" applyNumberFormat="1" applyFont="1" applyBorder="1" applyAlignment="1">
      <alignment horizontal="center"/>
    </xf>
    <xf numFmtId="10" fontId="0" fillId="0" borderId="29" xfId="1" applyNumberFormat="1" applyFont="1" applyBorder="1" applyAlignment="1">
      <alignment horizontal="center"/>
    </xf>
    <xf numFmtId="10" fontId="0" fillId="0" borderId="41" xfId="1" applyNumberFormat="1" applyFont="1" applyBorder="1" applyAlignment="1">
      <alignment horizontal="center"/>
    </xf>
    <xf numFmtId="10" fontId="0" fillId="0" borderId="44" xfId="1" applyNumberFormat="1" applyFont="1" applyBorder="1" applyAlignment="1">
      <alignment horizontal="center"/>
    </xf>
    <xf numFmtId="10" fontId="0" fillId="0" borderId="45" xfId="1" applyNumberFormat="1" applyFont="1" applyBorder="1" applyAlignment="1">
      <alignment horizontal="center"/>
    </xf>
    <xf numFmtId="10" fontId="0" fillId="0" borderId="32" xfId="1" applyNumberFormat="1" applyFont="1" applyBorder="1" applyAlignment="1">
      <alignment horizontal="center"/>
    </xf>
    <xf numFmtId="2" fontId="0" fillId="0" borderId="29" xfId="0" applyNumberFormat="1" applyBorder="1"/>
    <xf numFmtId="2" fontId="0" fillId="0" borderId="32" xfId="0" applyNumberFormat="1" applyBorder="1"/>
    <xf numFmtId="0" fontId="0" fillId="0" borderId="40" xfId="0" applyBorder="1"/>
    <xf numFmtId="0" fontId="0" fillId="0" borderId="49" xfId="0" applyBorder="1" applyAlignment="1">
      <alignment horizontal="center"/>
    </xf>
    <xf numFmtId="0" fontId="0" fillId="0" borderId="26" xfId="0" applyBorder="1" applyAlignment="1">
      <alignment horizontal="center"/>
    </xf>
    <xf numFmtId="166" fontId="0" fillId="0" borderId="25" xfId="0" applyNumberFormat="1" applyBorder="1"/>
    <xf numFmtId="2" fontId="0" fillId="0" borderId="25" xfId="0" applyNumberFormat="1" applyBorder="1"/>
    <xf numFmtId="2" fontId="0" fillId="0" borderId="50" xfId="0" applyNumberFormat="1" applyBorder="1"/>
    <xf numFmtId="0" fontId="0" fillId="0" borderId="41" xfId="0" applyBorder="1" applyAlignment="1">
      <alignment horizontal="center"/>
    </xf>
    <xf numFmtId="0" fontId="0" fillId="0" borderId="29" xfId="0" applyBorder="1"/>
    <xf numFmtId="0" fontId="16" fillId="0" borderId="0" xfId="0" applyFont="1"/>
    <xf numFmtId="0" fontId="4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1" xfId="0" applyBorder="1" applyAlignment="1">
      <alignment horizontal="right"/>
    </xf>
    <xf numFmtId="0" fontId="0" fillId="0" borderId="32" xfId="0" applyBorder="1" applyAlignment="1">
      <alignment horizontal="right"/>
    </xf>
    <xf numFmtId="0" fontId="0" fillId="0" borderId="2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3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0" xfId="0" applyAlignment="1">
      <alignment horizontal="right"/>
    </xf>
    <xf numFmtId="0" fontId="0" fillId="0" borderId="29" xfId="0" applyBorder="1" applyAlignment="1">
      <alignment horizontal="right"/>
    </xf>
    <xf numFmtId="2" fontId="0" fillId="0" borderId="22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44" xfId="0" applyNumberFormat="1" applyBorder="1" applyAlignment="1">
      <alignment horizontal="center"/>
    </xf>
    <xf numFmtId="2" fontId="0" fillId="0" borderId="45" xfId="0" applyNumberForma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27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9" xfId="0" applyBorder="1" applyAlignment="1">
      <alignment horizontal="center" wrapText="1"/>
    </xf>
    <xf numFmtId="0" fontId="0" fillId="0" borderId="46" xfId="0" applyBorder="1" applyAlignment="1">
      <alignment horizontal="center" wrapText="1"/>
    </xf>
  </cellXfs>
  <cellStyles count="121">
    <cellStyle name="20% - Énfasis1" xfId="20" builtinId="30" customBuiltin="1"/>
    <cellStyle name="20% - Énfasis1 2" xfId="44" xr:uid="{00000000-0005-0000-0000-000001000000}"/>
    <cellStyle name="20% - Énfasis2" xfId="24" builtinId="34" customBuiltin="1"/>
    <cellStyle name="20% - Énfasis2 2" xfId="45" xr:uid="{00000000-0005-0000-0000-000003000000}"/>
    <cellStyle name="20% - Énfasis3" xfId="28" builtinId="38" customBuiltin="1"/>
    <cellStyle name="20% - Énfasis3 2" xfId="46" xr:uid="{00000000-0005-0000-0000-000005000000}"/>
    <cellStyle name="20% - Énfasis4" xfId="32" builtinId="42" customBuiltin="1"/>
    <cellStyle name="20% - Énfasis4 2" xfId="47" xr:uid="{00000000-0005-0000-0000-000007000000}"/>
    <cellStyle name="20% - Énfasis5" xfId="36" builtinId="46" customBuiltin="1"/>
    <cellStyle name="20% - Énfasis5 2" xfId="48" xr:uid="{00000000-0005-0000-0000-000009000000}"/>
    <cellStyle name="20% - Énfasis6" xfId="40" builtinId="50" customBuiltin="1"/>
    <cellStyle name="20% - Énfasis6 2" xfId="49" xr:uid="{00000000-0005-0000-0000-00000B000000}"/>
    <cellStyle name="40% - Énfasis1" xfId="21" builtinId="31" customBuiltin="1"/>
    <cellStyle name="40% - Énfasis1 2" xfId="50" xr:uid="{00000000-0005-0000-0000-00000D000000}"/>
    <cellStyle name="40% - Énfasis2" xfId="25" builtinId="35" customBuiltin="1"/>
    <cellStyle name="40% - Énfasis2 2" xfId="51" xr:uid="{00000000-0005-0000-0000-00000F000000}"/>
    <cellStyle name="40% - Énfasis3" xfId="29" builtinId="39" customBuiltin="1"/>
    <cellStyle name="40% - Énfasis3 2" xfId="52" xr:uid="{00000000-0005-0000-0000-000011000000}"/>
    <cellStyle name="40% - Énfasis4" xfId="33" builtinId="43" customBuiltin="1"/>
    <cellStyle name="40% - Énfasis4 2" xfId="53" xr:uid="{00000000-0005-0000-0000-000013000000}"/>
    <cellStyle name="40% - Énfasis5" xfId="37" builtinId="47" customBuiltin="1"/>
    <cellStyle name="40% - Énfasis5 2" xfId="54" xr:uid="{00000000-0005-0000-0000-000015000000}"/>
    <cellStyle name="40% - Énfasis6" xfId="41" builtinId="51" customBuiltin="1"/>
    <cellStyle name="40% - Énfasis6 2" xfId="55" xr:uid="{00000000-0005-0000-0000-000017000000}"/>
    <cellStyle name="60% - Énfasis1" xfId="22" builtinId="32" customBuiltin="1"/>
    <cellStyle name="60% - Énfasis1 2" xfId="56" xr:uid="{00000000-0005-0000-0000-000019000000}"/>
    <cellStyle name="60% - Énfasis2" xfId="26" builtinId="36" customBuiltin="1"/>
    <cellStyle name="60% - Énfasis2 2" xfId="57" xr:uid="{00000000-0005-0000-0000-00001B000000}"/>
    <cellStyle name="60% - Énfasis3" xfId="30" builtinId="40" customBuiltin="1"/>
    <cellStyle name="60% - Énfasis3 2" xfId="58" xr:uid="{00000000-0005-0000-0000-00001D000000}"/>
    <cellStyle name="60% - Énfasis4" xfId="34" builtinId="44" customBuiltin="1"/>
    <cellStyle name="60% - Énfasis4 2" xfId="59" xr:uid="{00000000-0005-0000-0000-00001F000000}"/>
    <cellStyle name="60% - Énfasis5" xfId="38" builtinId="48" customBuiltin="1"/>
    <cellStyle name="60% - Énfasis5 2" xfId="60" xr:uid="{00000000-0005-0000-0000-000021000000}"/>
    <cellStyle name="60% - Énfasis6" xfId="42" builtinId="52" customBuiltin="1"/>
    <cellStyle name="60% - Énfasis6 2" xfId="61" xr:uid="{00000000-0005-0000-0000-000023000000}"/>
    <cellStyle name="Bueno" xfId="7" builtinId="26" customBuiltin="1"/>
    <cellStyle name="Cálculo" xfId="12" builtinId="22" customBuiltin="1"/>
    <cellStyle name="Cálculo 2" xfId="89" xr:uid="{00000000-0005-0000-0000-000026000000}"/>
    <cellStyle name="Cálculo 2 2" xfId="99" xr:uid="{00000000-0005-0000-0000-000027000000}"/>
    <cellStyle name="Cálculo 2 3" xfId="98" xr:uid="{00000000-0005-0000-0000-000028000000}"/>
    <cellStyle name="Cálculo 3" xfId="62" xr:uid="{00000000-0005-0000-0000-000029000000}"/>
    <cellStyle name="Celda de comprobación" xfId="14" builtinId="23" customBuiltin="1"/>
    <cellStyle name="Celda de comprobación 2" xfId="63" xr:uid="{00000000-0005-0000-0000-00002B000000}"/>
    <cellStyle name="Celda vinculada" xfId="13" builtinId="24" customBuiltin="1"/>
    <cellStyle name="Celda vinculada 2" xfId="64" xr:uid="{00000000-0005-0000-0000-00002D000000}"/>
    <cellStyle name="Encabezado 1" xfId="3" builtinId="16" customBuiltin="1"/>
    <cellStyle name="Encabezado 4" xfId="6" builtinId="19" customBuiltin="1"/>
    <cellStyle name="Encabezado 4 2" xfId="65" xr:uid="{00000000-0005-0000-0000-000030000000}"/>
    <cellStyle name="Énfasis1" xfId="19" builtinId="29" customBuiltin="1"/>
    <cellStyle name="Énfasis1 2" xfId="66" xr:uid="{00000000-0005-0000-0000-000032000000}"/>
    <cellStyle name="Énfasis2" xfId="23" builtinId="33" customBuiltin="1"/>
    <cellStyle name="Énfasis2 2" xfId="67" xr:uid="{00000000-0005-0000-0000-000034000000}"/>
    <cellStyle name="Énfasis3" xfId="27" builtinId="37" customBuiltin="1"/>
    <cellStyle name="Énfasis3 2" xfId="68" xr:uid="{00000000-0005-0000-0000-000036000000}"/>
    <cellStyle name="Énfasis4" xfId="31" builtinId="41" customBuiltin="1"/>
    <cellStyle name="Énfasis4 2" xfId="69" xr:uid="{00000000-0005-0000-0000-000038000000}"/>
    <cellStyle name="Énfasis5" xfId="35" builtinId="45" customBuiltin="1"/>
    <cellStyle name="Énfasis5 2" xfId="70" xr:uid="{00000000-0005-0000-0000-00003A000000}"/>
    <cellStyle name="Énfasis6" xfId="39" builtinId="49" customBuiltin="1"/>
    <cellStyle name="Énfasis6 2" xfId="71" xr:uid="{00000000-0005-0000-0000-00003C000000}"/>
    <cellStyle name="Entrada" xfId="10" builtinId="20" customBuiltin="1"/>
    <cellStyle name="Entrada 2" xfId="90" xr:uid="{00000000-0005-0000-0000-00003E000000}"/>
    <cellStyle name="Entrada 2 2" xfId="100" xr:uid="{00000000-0005-0000-0000-00003F000000}"/>
    <cellStyle name="Entrada 2 3" xfId="104" xr:uid="{00000000-0005-0000-0000-000040000000}"/>
    <cellStyle name="Entrada 3" xfId="72" xr:uid="{00000000-0005-0000-0000-000041000000}"/>
    <cellStyle name="Hipervínculo 2" xfId="73" xr:uid="{00000000-0005-0000-0000-000042000000}"/>
    <cellStyle name="Hipervínculo 3" xfId="116" xr:uid="{00000000-0005-0000-0000-000043000000}"/>
    <cellStyle name="Incorrecto" xfId="8" builtinId="27" customBuiltin="1"/>
    <cellStyle name="Incorrecto 2" xfId="74" xr:uid="{00000000-0005-0000-0000-000045000000}"/>
    <cellStyle name="Millares [0] 2" xfId="108" xr:uid="{00000000-0005-0000-0000-000046000000}"/>
    <cellStyle name="Millares 2" xfId="110" xr:uid="{00000000-0005-0000-0000-000047000000}"/>
    <cellStyle name="Millares 2 2" xfId="117" xr:uid="{00000000-0005-0000-0000-000048000000}"/>
    <cellStyle name="Millares 3" xfId="96" xr:uid="{00000000-0005-0000-0000-000049000000}"/>
    <cellStyle name="Neutral" xfId="9" builtinId="28" customBuiltin="1"/>
    <cellStyle name="Neutral 2" xfId="75" xr:uid="{00000000-0005-0000-0000-00004B000000}"/>
    <cellStyle name="Normal" xfId="0" builtinId="0"/>
    <cellStyle name="Normal 2" xfId="76" xr:uid="{00000000-0005-0000-0000-00004D000000}"/>
    <cellStyle name="Normal 2 2" xfId="112" xr:uid="{00000000-0005-0000-0000-00004E000000}"/>
    <cellStyle name="Normal 2 3" xfId="118" xr:uid="{00000000-0005-0000-0000-00004F000000}"/>
    <cellStyle name="Normal 3" xfId="85" xr:uid="{00000000-0005-0000-0000-000050000000}"/>
    <cellStyle name="Normal 3 2" xfId="114" xr:uid="{00000000-0005-0000-0000-000051000000}"/>
    <cellStyle name="Normal 3 3" xfId="113" xr:uid="{00000000-0005-0000-0000-000052000000}"/>
    <cellStyle name="Normal 3 4" xfId="119" xr:uid="{00000000-0005-0000-0000-000053000000}"/>
    <cellStyle name="Normal 4" xfId="86" xr:uid="{00000000-0005-0000-0000-000054000000}"/>
    <cellStyle name="Normal 4 2" xfId="94" xr:uid="{00000000-0005-0000-0000-000055000000}"/>
    <cellStyle name="Normal 4 3" xfId="111" xr:uid="{00000000-0005-0000-0000-000056000000}"/>
    <cellStyle name="Normal 5" xfId="87" xr:uid="{00000000-0005-0000-0000-000057000000}"/>
    <cellStyle name="Normal 5 2" xfId="95" xr:uid="{00000000-0005-0000-0000-000058000000}"/>
    <cellStyle name="Normal 6" xfId="88" xr:uid="{00000000-0005-0000-0000-000059000000}"/>
    <cellStyle name="Normal 6 2" xfId="97" xr:uid="{00000000-0005-0000-0000-00005A000000}"/>
    <cellStyle name="Normal 7" xfId="109" xr:uid="{00000000-0005-0000-0000-00005B000000}"/>
    <cellStyle name="Normal 8" xfId="43" xr:uid="{00000000-0005-0000-0000-00005C000000}"/>
    <cellStyle name="Notas" xfId="16" builtinId="10" customBuiltin="1"/>
    <cellStyle name="Notas 2" xfId="91" xr:uid="{00000000-0005-0000-0000-00005E000000}"/>
    <cellStyle name="Notas 2 2" xfId="101" xr:uid="{00000000-0005-0000-0000-00005F000000}"/>
    <cellStyle name="Notas 2 3" xfId="105" xr:uid="{00000000-0005-0000-0000-000060000000}"/>
    <cellStyle name="Notas 3" xfId="77" xr:uid="{00000000-0005-0000-0000-000061000000}"/>
    <cellStyle name="Porcentaje" xfId="1" builtinId="5"/>
    <cellStyle name="Porcentaje 2" xfId="120" xr:uid="{00000000-0005-0000-0000-000063000000}"/>
    <cellStyle name="Salida" xfId="11" builtinId="21" customBuiltin="1"/>
    <cellStyle name="Salida 2" xfId="92" xr:uid="{00000000-0005-0000-0000-000065000000}"/>
    <cellStyle name="Salida 2 2" xfId="102" xr:uid="{00000000-0005-0000-0000-000066000000}"/>
    <cellStyle name="Salida 2 3" xfId="106" xr:uid="{00000000-0005-0000-0000-000067000000}"/>
    <cellStyle name="Salida 3" xfId="78" xr:uid="{00000000-0005-0000-0000-000068000000}"/>
    <cellStyle name="Standard_WK-VPIHVPI2000" xfId="115" xr:uid="{00000000-0005-0000-0000-000069000000}"/>
    <cellStyle name="Texto de advertencia" xfId="15" builtinId="11" customBuiltin="1"/>
    <cellStyle name="Texto de advertencia 2" xfId="79" xr:uid="{00000000-0005-0000-0000-00006B000000}"/>
    <cellStyle name="Texto explicativo" xfId="17" builtinId="53" customBuiltin="1"/>
    <cellStyle name="Texto explicativo 2" xfId="80" xr:uid="{00000000-0005-0000-0000-00006D000000}"/>
    <cellStyle name="Título" xfId="2" builtinId="15" customBuiltin="1"/>
    <cellStyle name="Título 2" xfId="4" builtinId="17" customBuiltin="1"/>
    <cellStyle name="Título 2 2" xfId="82" xr:uid="{00000000-0005-0000-0000-000070000000}"/>
    <cellStyle name="Título 3" xfId="5" builtinId="18" customBuiltin="1"/>
    <cellStyle name="Título 3 2" xfId="83" xr:uid="{00000000-0005-0000-0000-000072000000}"/>
    <cellStyle name="Título 4" xfId="81" xr:uid="{00000000-0005-0000-0000-000073000000}"/>
    <cellStyle name="Total" xfId="18" builtinId="25" customBuiltin="1"/>
    <cellStyle name="Total 2" xfId="93" xr:uid="{00000000-0005-0000-0000-000075000000}"/>
    <cellStyle name="Total 2 2" xfId="103" xr:uid="{00000000-0005-0000-0000-000076000000}"/>
    <cellStyle name="Total 2 3" xfId="107" xr:uid="{00000000-0005-0000-0000-000077000000}"/>
    <cellStyle name="Total 3" xfId="84" xr:uid="{00000000-0005-0000-0000-000078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4</xdr:row>
      <xdr:rowOff>19051</xdr:rowOff>
    </xdr:from>
    <xdr:to>
      <xdr:col>22</xdr:col>
      <xdr:colOff>9526</xdr:colOff>
      <xdr:row>11</xdr:row>
      <xdr:rowOff>60543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3">
              <a:extLst>
                <a:ext uri="{FF2B5EF4-FFF2-40B4-BE49-F238E27FC236}">
                  <a16:creationId xmlns:a16="http://schemas.microsoft.com/office/drawing/2014/main" id="{2C83873C-CCE7-3F64-BFBB-A016A5C10A07}"/>
                </a:ext>
              </a:extLst>
            </xdr:cNvPr>
            <xdr:cNvSpPr txBox="1"/>
          </xdr:nvSpPr>
          <xdr:spPr>
            <a:xfrm>
              <a:off x="11430000" y="209551"/>
              <a:ext cx="5343526" cy="1374992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wrap="square">
              <a:spAutoFit/>
            </a:bodyPr>
            <a:lstStyle>
              <a:defPPr marL="0" marR="0" indent="0" algn="l" defTabSz="914400" rtl="0" fontAlgn="auto" latinLnBrk="1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18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</a:defRPr>
              </a:defPPr>
              <a:lvl1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1pPr>
              <a:lvl2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2pPr>
              <a:lvl3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3pPr>
              <a:lvl4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4pPr>
              <a:lvl5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5pPr>
              <a:lvl6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6pPr>
              <a:lvl7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7pPr>
              <a:lvl8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8pPr>
              <a:lvl9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2400" i="1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</a:rPr>
                      <m:t>𝐼𝐴𝑇</m:t>
                    </m:r>
                    <m:r>
                      <a:rPr lang="es-CO" sz="2400" i="0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sSup>
                      <m:sSupPr>
                        <m:ctrlPr>
                          <a:rPr lang="es-CO" sz="240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es-CO" sz="240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s-CO" sz="2400" i="1">
                                    <a:solidFill>
                                      <a:sysClr val="windowText" lastClr="00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sSub>
                                  <m:sSubPr>
                                    <m:ctrlPr>
                                      <a:rPr lang="es-CO" sz="2400" i="1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CO" sz="2400" i="1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𝐼𝑃𝑃</m:t>
                                    </m:r>
                                  </m:e>
                                  <m:sub>
                                    <m:r>
                                      <a:rPr lang="es-CO" sz="2400" i="1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𝑡</m:t>
                                    </m:r>
                                  </m:sub>
                                </m:sSub>
                              </m:num>
                              <m:den>
                                <m:sSub>
                                  <m:sSubPr>
                                    <m:ctrlPr>
                                      <a:rPr lang="es-CO" sz="2400" i="1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CO" sz="2400" i="1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𝐼𝑃𝑃</m:t>
                                    </m:r>
                                  </m:e>
                                  <m:sub>
                                    <m:r>
                                      <a:rPr lang="es-CO" sz="2400" i="1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𝑜</m:t>
                                    </m:r>
                                  </m:sub>
                                </m:sSub>
                              </m:den>
                            </m:f>
                          </m:e>
                        </m:d>
                      </m:e>
                      <m:sup>
                        <m:r>
                          <a:rPr lang="es-CO" sz="240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</a:rPr>
                          <m:t>𝑎</m:t>
                        </m:r>
                      </m:sup>
                    </m:sSup>
                    <m:r>
                      <a:rPr lang="es-CO" sz="2400" i="0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</a:rPr>
                      <m:t>∗</m:t>
                    </m:r>
                    <m:sSup>
                      <m:sSupPr>
                        <m:ctrlPr>
                          <a:rPr lang="es-CO" sz="240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es-CO" sz="240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s-CO" sz="2400" i="1">
                                    <a:solidFill>
                                      <a:sysClr val="windowText" lastClr="00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sSub>
                                  <m:sSubPr>
                                    <m:ctrlPr>
                                      <a:rPr lang="es-CO" sz="2400" i="1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CO" sz="2400" i="1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𝐼𝑆𝑆</m:t>
                                    </m:r>
                                  </m:e>
                                  <m:sub>
                                    <m:r>
                                      <a:rPr lang="es-CO" sz="2400" i="1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𝑡</m:t>
                                    </m:r>
                                  </m:sub>
                                </m:sSub>
                              </m:num>
                              <m:den>
                                <m:sSub>
                                  <m:sSubPr>
                                    <m:ctrlPr>
                                      <a:rPr lang="es-CO" sz="2400" i="1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CO" sz="2400" i="1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𝐼𝐼𝑆</m:t>
                                    </m:r>
                                  </m:e>
                                  <m:sub>
                                    <m:r>
                                      <a:rPr lang="es-CO" sz="2400" i="1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𝑜</m:t>
                                    </m:r>
                                  </m:sub>
                                </m:sSub>
                              </m:den>
                            </m:f>
                          </m:e>
                        </m:d>
                      </m:e>
                      <m:sup>
                        <m:r>
                          <a:rPr lang="es-CO" sz="240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</a:rPr>
                          <m:t>𝑏</m:t>
                        </m:r>
                      </m:sup>
                    </m:sSup>
                    <m:r>
                      <a:rPr lang="es-CO" sz="2400" i="0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</a:rPr>
                      <m:t>∗</m:t>
                    </m:r>
                    <m:sSup>
                      <m:sSupPr>
                        <m:ctrlPr>
                          <a:rPr lang="es-CO" sz="240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es-CO" sz="240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s-CO" sz="2400" i="1">
                                    <a:solidFill>
                                      <a:sysClr val="windowText" lastClr="00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sSub>
                                  <m:sSubPr>
                                    <m:ctrlPr>
                                      <a:rPr lang="es-CO" sz="2400" i="1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CO" sz="2400" i="1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𝐼𝑇𝐶</m:t>
                                    </m:r>
                                  </m:e>
                                  <m:sub>
                                    <m:r>
                                      <a:rPr lang="es-CO" sz="2400" i="1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𝑡</m:t>
                                    </m:r>
                                  </m:sub>
                                </m:sSub>
                              </m:num>
                              <m:den>
                                <m:sSub>
                                  <m:sSubPr>
                                    <m:ctrlPr>
                                      <a:rPr lang="es-CO" sz="2400" i="1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CO" sz="2400" i="1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𝐼𝑇𝐶</m:t>
                                    </m:r>
                                  </m:e>
                                  <m:sub>
                                    <m:r>
                                      <a:rPr lang="es-CO" sz="2400" i="1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𝑜</m:t>
                                    </m:r>
                                  </m:sub>
                                </m:sSub>
                              </m:den>
                            </m:f>
                          </m:e>
                        </m:d>
                      </m:e>
                      <m:sup>
                        <m:r>
                          <a:rPr lang="es-CO" sz="240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</a:rPr>
                          <m:t>𝑐</m:t>
                        </m:r>
                      </m:sup>
                    </m:sSup>
                  </m:oMath>
                </m:oMathPara>
              </a14:m>
              <a:endParaRPr lang="es-ES" sz="2400" b="0" i="1">
                <a:solidFill>
                  <a:sysClr val="windowText" lastClr="000000"/>
                </a:solidFill>
                <a:latin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2400" b="0" i="1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</a:rPr>
                      <m:t>𝑎</m:t>
                    </m:r>
                    <m:r>
                      <a:rPr lang="es-ES" sz="2400" b="0" i="1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</a:rPr>
                      <m:t>=0,33, </m:t>
                    </m:r>
                    <m:r>
                      <a:rPr lang="es-ES" sz="2400" b="0" i="1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</a:rPr>
                      <m:t>𝑏</m:t>
                    </m:r>
                    <m:r>
                      <a:rPr lang="es-ES" sz="2400" b="0" i="1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</a:rPr>
                      <m:t>=0,29, </m:t>
                    </m:r>
                    <m:r>
                      <a:rPr lang="es-ES" sz="2400" b="0" i="1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</a:rPr>
                      <m:t>𝑐</m:t>
                    </m:r>
                    <m:r>
                      <a:rPr lang="es-ES" sz="2400" b="0" i="1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</a:rPr>
                      <m:t>=0,38</m:t>
                    </m:r>
                  </m:oMath>
                </m:oMathPara>
              </a14:m>
              <a:endParaRPr lang="es-CO" sz="2400">
                <a:solidFill>
                  <a:sysClr val="windowText" lastClr="000000"/>
                </a:solidFill>
              </a:endParaRPr>
            </a:p>
          </xdr:txBody>
        </xdr:sp>
      </mc:Choice>
      <mc:Fallback xmlns="">
        <xdr:sp macro="" textlink="">
          <xdr:nvSpPr>
            <xdr:cNvPr id="2" name="CuadroTexto 3">
              <a:extLst>
                <a:ext uri="{FF2B5EF4-FFF2-40B4-BE49-F238E27FC236}">
                  <a16:creationId xmlns:a16="http://schemas.microsoft.com/office/drawing/2014/main" id="{2C83873C-CCE7-3F64-BFBB-A016A5C10A07}"/>
                </a:ext>
              </a:extLst>
            </xdr:cNvPr>
            <xdr:cNvSpPr txBox="1"/>
          </xdr:nvSpPr>
          <xdr:spPr>
            <a:xfrm>
              <a:off x="11430000" y="209551"/>
              <a:ext cx="5343526" cy="1374992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wrap="square">
              <a:spAutoFit/>
            </a:bodyPr>
            <a:lstStyle>
              <a:defPPr marL="0" marR="0" indent="0" algn="l" defTabSz="914400" rtl="0" fontAlgn="auto" latinLnBrk="1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18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</a:defRPr>
              </a:defPPr>
              <a:lvl1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1pPr>
              <a:lvl2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2pPr>
              <a:lvl3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3pPr>
              <a:lvl4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4pPr>
              <a:lvl5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5pPr>
              <a:lvl6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6pPr>
              <a:lvl7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7pPr>
              <a:lvl8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8pPr>
              <a:lvl9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9pPr>
            </a:lstStyle>
            <a:p>
              <a:pPr/>
              <a:r>
                <a:rPr lang="es-CO" sz="240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𝐼𝐴𝑇=(〖𝐼𝑃𝑃〗_𝑡/〖𝐼𝑃𝑃〗_𝑜 )^𝑎∗(〖𝐼𝑆𝑆〗_𝑡/〖𝐼𝐼𝑆〗_𝑜 )^𝑏∗(〖𝐼𝑇𝐶〗_𝑡/〖𝐼𝑇𝐶〗_𝑜 )^𝑐</a:t>
              </a:r>
              <a:endParaRPr lang="es-ES" sz="2400" b="0" i="1">
                <a:solidFill>
                  <a:sysClr val="windowText" lastClr="000000"/>
                </a:solidFill>
                <a:latin typeface="Cambria Math" panose="02040503050406030204" pitchFamily="18" charset="0"/>
              </a:endParaRPr>
            </a:p>
            <a:p>
              <a:pPr/>
              <a:r>
                <a:rPr lang="es-ES" sz="24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𝑎=0,33, 𝑏=0,29, 𝑐=0,38</a:t>
              </a:r>
              <a:endParaRPr lang="es-CO" sz="2400">
                <a:solidFill>
                  <a:sysClr val="windowText" lastClr="000000"/>
                </a:solidFill>
              </a:endParaRP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704850</xdr:colOff>
      <xdr:row>10</xdr:row>
      <xdr:rowOff>76201</xdr:rowOff>
    </xdr:from>
    <xdr:to>
      <xdr:col>31</xdr:col>
      <xdr:colOff>695325</xdr:colOff>
      <xdr:row>16</xdr:row>
      <xdr:rowOff>1314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6">
              <a:extLst>
                <a:ext uri="{FF2B5EF4-FFF2-40B4-BE49-F238E27FC236}">
                  <a16:creationId xmlns:a16="http://schemas.microsoft.com/office/drawing/2014/main" id="{DD350895-2D9A-4D2E-B08D-66BA1D157D8E}"/>
                </a:ext>
              </a:extLst>
            </xdr:cNvPr>
            <xdr:cNvSpPr txBox="1"/>
          </xdr:nvSpPr>
          <xdr:spPr>
            <a:xfrm>
              <a:off x="10839450" y="1219201"/>
              <a:ext cx="12296775" cy="1068113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wrap="square">
              <a:spAutoFit/>
            </a:bodyPr>
            <a:lstStyle>
              <a:defPPr marL="0" marR="0" indent="0" algn="l" defTabSz="914400" rtl="0" fontAlgn="auto" latinLnBrk="1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18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</a:defRPr>
              </a:defPPr>
              <a:lvl1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1pPr>
              <a:lvl2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2pPr>
              <a:lvl3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3pPr>
              <a:lvl4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4pPr>
              <a:lvl5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5pPr>
              <a:lvl6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6pPr>
              <a:lvl7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7pPr>
              <a:lvl8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8pPr>
              <a:lvl9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2400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sSup>
                          <m:sSupPr>
                            <m:ctrlPr>
                              <a:rPr lang="es-CO" sz="2400" i="1">
                                <a:solidFill>
                                  <a:srgbClr val="836967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CO" sz="2400" i="1">
                                <a:latin typeface="Cambria Math" panose="02040503050406030204" pitchFamily="18" charset="0"/>
                              </a:rPr>
                              <m:t>𝐼𝐴𝑇</m:t>
                            </m:r>
                          </m:e>
                          <m:sup>
                            <m:r>
                              <a:rPr lang="es-ES" sz="24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p>
                        </m:sSup>
                        <m:r>
                          <a:rPr lang="es-CO" sz="2400" i="0">
                            <a:latin typeface="Cambria Math" panose="02040503050406030204" pitchFamily="18" charset="0"/>
                          </a:rPr>
                          <m:t>=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s-CO" sz="2400" i="1">
                                <a:solidFill>
                                  <a:srgbClr val="836967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s-CO" sz="2400" i="1">
                                    <a:solidFill>
                                      <a:srgbClr val="836967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sSub>
                                  <m:sSubPr>
                                    <m:ctrlPr>
                                      <a:rPr lang="es-CO" sz="2400" i="1">
                                        <a:solidFill>
                                          <a:srgbClr val="836967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CO" sz="2400" i="1">
                                        <a:latin typeface="Cambria Math" panose="02040503050406030204" pitchFamily="18" charset="0"/>
                                      </a:rPr>
                                      <m:t>𝐼𝐶𝑂𝐶𝐼𝑉</m:t>
                                    </m:r>
                                  </m:e>
                                  <m:sub>
                                    <m:r>
                                      <a:rPr lang="es-CO" sz="2400" i="1">
                                        <a:latin typeface="Cambria Math" panose="02040503050406030204" pitchFamily="18" charset="0"/>
                                      </a:rPr>
                                      <m:t>𝑡</m:t>
                                    </m:r>
                                  </m:sub>
                                </m:sSub>
                              </m:num>
                              <m:den>
                                <m:sSub>
                                  <m:sSubPr>
                                    <m:ctrlPr>
                                      <a:rPr lang="es-CO" sz="2400" i="1">
                                        <a:solidFill>
                                          <a:srgbClr val="836967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CO" sz="2400" i="1">
                                        <a:latin typeface="Cambria Math" panose="02040503050406030204" pitchFamily="18" charset="0"/>
                                      </a:rPr>
                                      <m:t>𝐼𝐶𝑂𝐶𝐼𝑉</m:t>
                                    </m:r>
                                  </m:e>
                                  <m:sub>
                                    <m:sSub>
                                      <m:sSubPr>
                                        <m:ctrlPr>
                                          <a:rPr lang="es-CO" sz="2400" i="1">
                                            <a:solidFill>
                                              <a:srgbClr val="836967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s-CO" sz="2400" i="1">
                                            <a:latin typeface="Cambria Math" panose="02040503050406030204" pitchFamily="18" charset="0"/>
                                          </a:rPr>
                                          <m:t>𝑡</m:t>
                                        </m:r>
                                      </m:e>
                                      <m:sub>
                                        <m:r>
                                          <a:rPr lang="es-CO" sz="2400" i="0">
                                            <a:latin typeface="Cambria Math" panose="02040503050406030204" pitchFamily="18" charset="0"/>
                                          </a:rPr>
                                          <m:t>0</m:t>
                                        </m:r>
                                      </m:sub>
                                    </m:sSub>
                                  </m:sub>
                                </m:sSub>
                              </m:den>
                            </m:f>
                          </m:e>
                        </m:d>
                      </m:e>
                      <m:sup>
                        <m:r>
                          <a:rPr lang="es-CO" sz="2400" i="1">
                            <a:latin typeface="Cambria Math" panose="02040503050406030204" pitchFamily="18" charset="0"/>
                          </a:rPr>
                          <m:t>𝛼</m:t>
                        </m:r>
                      </m:sup>
                    </m:sSup>
                    <m:r>
                      <a:rPr lang="es-CO" sz="2400" i="0">
                        <a:latin typeface="Cambria Math" panose="02040503050406030204" pitchFamily="18" charset="0"/>
                      </a:rPr>
                      <m:t>∗</m:t>
                    </m:r>
                    <m:sSup>
                      <m:sSupPr>
                        <m:ctrlPr>
                          <a:rPr lang="es-CO" sz="2400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begChr m:val="["/>
                            <m:endChr m:val="]"/>
                            <m:ctrlPr>
                              <a:rPr lang="es-CO" sz="2400" i="1">
                                <a:solidFill>
                                  <a:srgbClr val="836967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s-CO" sz="2400" i="1">
                                    <a:solidFill>
                                      <a:srgbClr val="836967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sSub>
                                  <m:sSubPr>
                                    <m:ctrlPr>
                                      <a:rPr lang="es-CO" sz="2400" i="1">
                                        <a:solidFill>
                                          <a:srgbClr val="836967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CO" sz="2400" i="1">
                                        <a:latin typeface="Cambria Math" panose="02040503050406030204" pitchFamily="18" charset="0"/>
                                      </a:rPr>
                                      <m:t>𝐼𝑃𝐶</m:t>
                                    </m:r>
                                    <m:r>
                                      <a:rPr lang="es-CO" sz="2400" i="0">
                                        <a:latin typeface="Cambria Math" panose="02040503050406030204" pitchFamily="18" charset="0"/>
                                      </a:rPr>
                                      <m:t> </m:t>
                                    </m:r>
                                    <m:r>
                                      <a:rPr lang="es-CO" sz="2400" i="1">
                                        <a:latin typeface="Cambria Math" panose="02040503050406030204" pitchFamily="18" charset="0"/>
                                      </a:rPr>
                                      <m:t>𝑆𝑒𝑟𝑣𝑖𝑐𝑖𝑜𝑠</m:t>
                                    </m:r>
                                  </m:e>
                                  <m:sub>
                                    <m:r>
                                      <a:rPr lang="es-CO" sz="2400" i="1">
                                        <a:latin typeface="Cambria Math" panose="02040503050406030204" pitchFamily="18" charset="0"/>
                                      </a:rPr>
                                      <m:t>𝑡</m:t>
                                    </m:r>
                                  </m:sub>
                                </m:sSub>
                              </m:num>
                              <m:den>
                                <m:sSub>
                                  <m:sSubPr>
                                    <m:ctrlPr>
                                      <a:rPr lang="es-CO" sz="2400" i="1">
                                        <a:solidFill>
                                          <a:srgbClr val="836967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CO" sz="2400" i="1">
                                        <a:latin typeface="Cambria Math" panose="02040503050406030204" pitchFamily="18" charset="0"/>
                                      </a:rPr>
                                      <m:t>𝐼𝑃𝐶</m:t>
                                    </m:r>
                                    <m:r>
                                      <a:rPr lang="es-CO" sz="2400" i="0">
                                        <a:latin typeface="Cambria Math" panose="02040503050406030204" pitchFamily="18" charset="0"/>
                                      </a:rPr>
                                      <m:t> </m:t>
                                    </m:r>
                                    <m:r>
                                      <a:rPr lang="es-CO" sz="2400" i="1">
                                        <a:latin typeface="Cambria Math" panose="02040503050406030204" pitchFamily="18" charset="0"/>
                                      </a:rPr>
                                      <m:t>𝑆𝑒𝑟𝑣𝑖𝑐𝑖𝑜𝑠</m:t>
                                    </m:r>
                                  </m:e>
                                  <m:sub>
                                    <m:sSub>
                                      <m:sSubPr>
                                        <m:ctrlPr>
                                          <a:rPr lang="es-CO" sz="2400" i="1">
                                            <a:solidFill>
                                              <a:srgbClr val="836967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s-CO" sz="2400" i="1">
                                            <a:latin typeface="Cambria Math" panose="02040503050406030204" pitchFamily="18" charset="0"/>
                                          </a:rPr>
                                          <m:t>𝑡</m:t>
                                        </m:r>
                                      </m:e>
                                      <m:sub>
                                        <m:r>
                                          <a:rPr lang="es-CO" sz="2400" i="0">
                                            <a:latin typeface="Cambria Math" panose="02040503050406030204" pitchFamily="18" charset="0"/>
                                          </a:rPr>
                                          <m:t>0</m:t>
                                        </m:r>
                                      </m:sub>
                                    </m:sSub>
                                  </m:sub>
                                </m:sSub>
                              </m:den>
                            </m:f>
                          </m:e>
                        </m:d>
                      </m:e>
                      <m:sup>
                        <m:r>
                          <a:rPr lang="es-CO" sz="2400" i="1">
                            <a:latin typeface="Cambria Math" panose="02040503050406030204" pitchFamily="18" charset="0"/>
                          </a:rPr>
                          <m:t>𝛽</m:t>
                        </m:r>
                      </m:sup>
                    </m:sSup>
                    <m:r>
                      <a:rPr lang="es-CO" sz="2400" i="0">
                        <a:latin typeface="Cambria Math" panose="02040503050406030204" pitchFamily="18" charset="0"/>
                      </a:rPr>
                      <m:t>∗</m:t>
                    </m:r>
                    <m:sSup>
                      <m:sSupPr>
                        <m:ctrlPr>
                          <a:rPr lang="es-CO" sz="2400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begChr m:val="["/>
                            <m:endChr m:val="]"/>
                            <m:ctrlPr>
                              <a:rPr lang="es-CO" sz="2400" i="1">
                                <a:solidFill>
                                  <a:srgbClr val="836967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s-CO" sz="2400" i="1">
                                    <a:solidFill>
                                      <a:srgbClr val="836967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sSub>
                                  <m:sSubPr>
                                    <m:ctrlPr>
                                      <a:rPr lang="es-CO" sz="2400" i="1">
                                        <a:solidFill>
                                          <a:srgbClr val="836967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CO" sz="2400" i="1">
                                        <a:latin typeface="Cambria Math" panose="02040503050406030204" pitchFamily="18" charset="0"/>
                                      </a:rPr>
                                      <m:t>𝐼𝑆</m:t>
                                    </m:r>
                                    <m:r>
                                      <a:rPr lang="es-CO" sz="2400" i="0">
                                        <a:latin typeface="Cambria Math" panose="02040503050406030204" pitchFamily="18" charset="0"/>
                                      </a:rPr>
                                      <m:t> </m:t>
                                    </m:r>
                                    <m:r>
                                      <a:rPr lang="es-CO" sz="2400" i="1">
                                        <a:latin typeface="Cambria Math" panose="02040503050406030204" pitchFamily="18" charset="0"/>
                                      </a:rPr>
                                      <m:t>𝑇𝑒𝑙𝑒𝑐𝑜𝑚</m:t>
                                    </m:r>
                                  </m:e>
                                  <m:sub>
                                    <m:r>
                                      <a:rPr lang="es-CO" sz="2400" i="1">
                                        <a:latin typeface="Cambria Math" panose="02040503050406030204" pitchFamily="18" charset="0"/>
                                      </a:rPr>
                                      <m:t>𝑡</m:t>
                                    </m:r>
                                  </m:sub>
                                </m:sSub>
                              </m:num>
                              <m:den>
                                <m:sSub>
                                  <m:sSubPr>
                                    <m:ctrlPr>
                                      <a:rPr lang="es-CO" sz="2400" i="1">
                                        <a:solidFill>
                                          <a:srgbClr val="836967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CO" sz="2400" i="1">
                                        <a:latin typeface="Cambria Math" panose="02040503050406030204" pitchFamily="18" charset="0"/>
                                      </a:rPr>
                                      <m:t>𝐼𝑆</m:t>
                                    </m:r>
                                    <m:r>
                                      <a:rPr lang="es-CO" sz="2400" i="0">
                                        <a:latin typeface="Cambria Math" panose="02040503050406030204" pitchFamily="18" charset="0"/>
                                      </a:rPr>
                                      <m:t> </m:t>
                                    </m:r>
                                    <m:r>
                                      <a:rPr lang="es-CO" sz="2400" i="1">
                                        <a:latin typeface="Cambria Math" panose="02040503050406030204" pitchFamily="18" charset="0"/>
                                      </a:rPr>
                                      <m:t>𝑇𝑒𝑙𝑒𝑐𝑜𝑚</m:t>
                                    </m:r>
                                  </m:e>
                                  <m:sub>
                                    <m:sSub>
                                      <m:sSubPr>
                                        <m:ctrlPr>
                                          <a:rPr lang="es-CO" sz="2400" i="1">
                                            <a:solidFill>
                                              <a:srgbClr val="836967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s-CO" sz="2400" i="1">
                                            <a:latin typeface="Cambria Math" panose="02040503050406030204" pitchFamily="18" charset="0"/>
                                          </a:rPr>
                                          <m:t>𝑡</m:t>
                                        </m:r>
                                      </m:e>
                                      <m:sub>
                                        <m:r>
                                          <a:rPr lang="es-CO" sz="2400" i="0">
                                            <a:latin typeface="Cambria Math" panose="02040503050406030204" pitchFamily="18" charset="0"/>
                                          </a:rPr>
                                          <m:t>0</m:t>
                                        </m:r>
                                      </m:sub>
                                    </m:sSub>
                                  </m:sub>
                                </m:sSub>
                              </m:den>
                            </m:f>
                          </m:e>
                        </m:d>
                      </m:e>
                      <m:sup>
                        <m:r>
                          <a:rPr lang="es-CO" sz="2400" i="1">
                            <a:latin typeface="Cambria Math" panose="02040503050406030204" pitchFamily="18" charset="0"/>
                          </a:rPr>
                          <m:t>𝛾</m:t>
                        </m:r>
                      </m:sup>
                    </m:sSup>
                    <m:r>
                      <a:rPr lang="es-CO" sz="2400" i="0">
                        <a:latin typeface="Cambria Math" panose="02040503050406030204" pitchFamily="18" charset="0"/>
                      </a:rPr>
                      <m:t>∗</m:t>
                    </m:r>
                    <m:sSup>
                      <m:sSupPr>
                        <m:ctrlPr>
                          <a:rPr lang="es-CO" sz="2400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begChr m:val="["/>
                            <m:endChr m:val="]"/>
                            <m:ctrlPr>
                              <a:rPr lang="es-CO" sz="2400" i="1">
                                <a:solidFill>
                                  <a:srgbClr val="836967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s-CO" sz="2400" i="1">
                                    <a:solidFill>
                                      <a:srgbClr val="836967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sSub>
                                  <m:sSubPr>
                                    <m:ctrlPr>
                                      <a:rPr lang="es-CO" sz="2400" i="1">
                                        <a:solidFill>
                                          <a:srgbClr val="836967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CO" sz="2400" i="0">
                                        <a:latin typeface="Cambria Math" panose="02040503050406030204" pitchFamily="18" charset="0"/>
                                      </a:rPr>
                                      <m:t>Í</m:t>
                                    </m:r>
                                    <m:r>
                                      <a:rPr lang="es-CO" sz="2400" i="1">
                                        <a:latin typeface="Cambria Math" panose="02040503050406030204" pitchFamily="18" charset="0"/>
                                      </a:rPr>
                                      <m:t>𝑛𝑑𝑖𝑐𝑒</m:t>
                                    </m:r>
                                    <m:r>
                                      <a:rPr lang="es-CO" sz="2400" i="0">
                                        <a:latin typeface="Cambria Math" panose="02040503050406030204" pitchFamily="18" charset="0"/>
                                      </a:rPr>
                                      <m:t> </m:t>
                                    </m:r>
                                    <m:r>
                                      <a:rPr lang="es-CO" sz="2400" i="1">
                                        <a:latin typeface="Cambria Math" panose="02040503050406030204" pitchFamily="18" charset="0"/>
                                      </a:rPr>
                                      <m:t>𝐼𝑚𝑝𝑜𝑟𝑡𝑎𝑑𝑜𝑠</m:t>
                                    </m:r>
                                  </m:e>
                                  <m:sub>
                                    <m:r>
                                      <a:rPr lang="es-CO" sz="2400" i="1">
                                        <a:latin typeface="Cambria Math" panose="02040503050406030204" pitchFamily="18" charset="0"/>
                                      </a:rPr>
                                      <m:t>𝑡</m:t>
                                    </m:r>
                                  </m:sub>
                                </m:sSub>
                              </m:num>
                              <m:den>
                                <m:sSub>
                                  <m:sSubPr>
                                    <m:ctrlPr>
                                      <a:rPr lang="es-CO" sz="2400" i="1">
                                        <a:solidFill>
                                          <a:srgbClr val="836967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CO" sz="2400" i="0">
                                        <a:latin typeface="Cambria Math" panose="02040503050406030204" pitchFamily="18" charset="0"/>
                                      </a:rPr>
                                      <m:t>Í</m:t>
                                    </m:r>
                                    <m:r>
                                      <a:rPr lang="es-CO" sz="2400" i="1">
                                        <a:latin typeface="Cambria Math" panose="02040503050406030204" pitchFamily="18" charset="0"/>
                                      </a:rPr>
                                      <m:t>𝑛𝑑𝑖𝑐𝑒</m:t>
                                    </m:r>
                                    <m:r>
                                      <a:rPr lang="es-CO" sz="2400" i="0">
                                        <a:latin typeface="Cambria Math" panose="02040503050406030204" pitchFamily="18" charset="0"/>
                                      </a:rPr>
                                      <m:t> </m:t>
                                    </m:r>
                                    <m:r>
                                      <a:rPr lang="es-CO" sz="2400" i="1">
                                        <a:latin typeface="Cambria Math" panose="02040503050406030204" pitchFamily="18" charset="0"/>
                                      </a:rPr>
                                      <m:t>𝐼𝑚𝑝𝑜𝑟𝑡𝑎𝑑𝑜𝑠</m:t>
                                    </m:r>
                                  </m:e>
                                  <m:sub>
                                    <m:sSub>
                                      <m:sSubPr>
                                        <m:ctrlPr>
                                          <a:rPr lang="es-CO" sz="2400" i="1">
                                            <a:solidFill>
                                              <a:srgbClr val="836967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s-CO" sz="2400" i="1">
                                            <a:latin typeface="Cambria Math" panose="02040503050406030204" pitchFamily="18" charset="0"/>
                                          </a:rPr>
                                          <m:t>𝑡</m:t>
                                        </m:r>
                                      </m:e>
                                      <m:sub>
                                        <m:r>
                                          <a:rPr lang="es-CO" sz="2400" i="0">
                                            <a:latin typeface="Cambria Math" panose="02040503050406030204" pitchFamily="18" charset="0"/>
                                          </a:rPr>
                                          <m:t>0</m:t>
                                        </m:r>
                                      </m:sub>
                                    </m:sSub>
                                  </m:sub>
                                </m:sSub>
                              </m:den>
                            </m:f>
                            <m:r>
                              <a:rPr lang="es-CO" sz="2400" i="0">
                                <a:latin typeface="Cambria Math" panose="02040503050406030204" pitchFamily="18" charset="0"/>
                              </a:rPr>
                              <m:t>∗</m:t>
                            </m:r>
                            <m:f>
                              <m:fPr>
                                <m:ctrlPr>
                                  <a:rPr lang="es-CO" sz="2400" i="1">
                                    <a:solidFill>
                                      <a:srgbClr val="836967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sSub>
                                  <m:sSubPr>
                                    <m:ctrlPr>
                                      <a:rPr lang="es-CO" sz="2400" i="1">
                                        <a:solidFill>
                                          <a:srgbClr val="836967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CO" sz="2400" i="1">
                                        <a:latin typeface="Cambria Math" panose="02040503050406030204" pitchFamily="18" charset="0"/>
                                      </a:rPr>
                                      <m:t>𝐼𝑇𝐶</m:t>
                                    </m:r>
                                  </m:e>
                                  <m:sub>
                                    <m:r>
                                      <a:rPr lang="es-CO" sz="2400" i="1">
                                        <a:latin typeface="Cambria Math" panose="02040503050406030204" pitchFamily="18" charset="0"/>
                                      </a:rPr>
                                      <m:t>𝑡</m:t>
                                    </m:r>
                                  </m:sub>
                                </m:sSub>
                              </m:num>
                              <m:den>
                                <m:sSub>
                                  <m:sSubPr>
                                    <m:ctrlPr>
                                      <a:rPr lang="es-CO" sz="2400" i="1">
                                        <a:solidFill>
                                          <a:srgbClr val="836967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CO" sz="2400" i="1">
                                        <a:latin typeface="Cambria Math" panose="02040503050406030204" pitchFamily="18" charset="0"/>
                                      </a:rPr>
                                      <m:t>𝐼𝑇𝐶</m:t>
                                    </m:r>
                                  </m:e>
                                  <m:sub>
                                    <m:sSub>
                                      <m:sSubPr>
                                        <m:ctrlPr>
                                          <a:rPr lang="es-CO" sz="2400" i="1">
                                            <a:solidFill>
                                              <a:srgbClr val="836967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s-CO" sz="2400" i="1">
                                            <a:latin typeface="Cambria Math" panose="02040503050406030204" pitchFamily="18" charset="0"/>
                                          </a:rPr>
                                          <m:t>𝑡</m:t>
                                        </m:r>
                                      </m:e>
                                      <m:sub>
                                        <m:r>
                                          <a:rPr lang="es-CO" sz="2400" i="0">
                                            <a:latin typeface="Cambria Math" panose="02040503050406030204" pitchFamily="18" charset="0"/>
                                          </a:rPr>
                                          <m:t>0</m:t>
                                        </m:r>
                                      </m:sub>
                                    </m:sSub>
                                  </m:sub>
                                </m:sSub>
                              </m:den>
                            </m:f>
                          </m:e>
                        </m:d>
                      </m:e>
                      <m:sup>
                        <m:r>
                          <a:rPr lang="es-CO" sz="2400" i="1">
                            <a:latin typeface="Cambria Math" panose="02040503050406030204" pitchFamily="18" charset="0"/>
                          </a:rPr>
                          <m:t>𝜃</m:t>
                        </m:r>
                      </m:sup>
                    </m:sSup>
                  </m:oMath>
                </m:oMathPara>
              </a14:m>
              <a:endParaRPr lang="es-CO" sz="2400"/>
            </a:p>
          </xdr:txBody>
        </xdr:sp>
      </mc:Choice>
      <mc:Fallback xmlns="">
        <xdr:sp macro="" textlink="">
          <xdr:nvSpPr>
            <xdr:cNvPr id="2" name="CuadroTexto 6">
              <a:extLst>
                <a:ext uri="{FF2B5EF4-FFF2-40B4-BE49-F238E27FC236}">
                  <a16:creationId xmlns:a16="http://schemas.microsoft.com/office/drawing/2014/main" id="{DD350895-2D9A-4D2E-B08D-66BA1D157D8E}"/>
                </a:ext>
              </a:extLst>
            </xdr:cNvPr>
            <xdr:cNvSpPr txBox="1"/>
          </xdr:nvSpPr>
          <xdr:spPr>
            <a:xfrm>
              <a:off x="10839450" y="1219201"/>
              <a:ext cx="12296775" cy="1068113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wrap="square">
              <a:spAutoFit/>
            </a:bodyPr>
            <a:lstStyle>
              <a:defPPr marL="0" marR="0" indent="0" algn="l" defTabSz="914400" rtl="0" fontAlgn="auto" latinLnBrk="1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18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</a:defRPr>
              </a:defPPr>
              <a:lvl1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1pPr>
              <a:lvl2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2pPr>
              <a:lvl3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3pPr>
              <a:lvl4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4pPr>
              <a:lvl5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5pPr>
              <a:lvl6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6pPr>
              <a:lvl7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7pPr>
              <a:lvl8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8pPr>
              <a:lvl9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9pPr>
            </a:lstStyle>
            <a:p>
              <a:pPr/>
              <a:r>
                <a:rPr lang="es-CO" sz="24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〖〖</a:t>
              </a:r>
              <a:r>
                <a:rPr lang="es-CO" sz="2400" i="0">
                  <a:latin typeface="Cambria Math" panose="02040503050406030204" pitchFamily="18" charset="0"/>
                </a:rPr>
                <a:t>𝐼𝐴𝑇</a:t>
              </a:r>
              <a:r>
                <a:rPr lang="es-CO" sz="24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〗^</a:t>
              </a:r>
              <a:r>
                <a:rPr lang="es-ES" sz="2400" b="0" i="0">
                  <a:latin typeface="Cambria Math" panose="02040503050406030204" pitchFamily="18" charset="0"/>
                </a:rPr>
                <a:t>𝑖</a:t>
              </a:r>
              <a:r>
                <a:rPr lang="es-CO" sz="2400" i="0">
                  <a:latin typeface="Cambria Math" panose="02040503050406030204" pitchFamily="18" charset="0"/>
                </a:rPr>
                <a:t>=</a:t>
              </a:r>
              <a:r>
                <a:rPr lang="es-CO" sz="24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[〖</a:t>
              </a:r>
              <a:r>
                <a:rPr lang="es-CO" sz="2400" i="0">
                  <a:latin typeface="Cambria Math" panose="02040503050406030204" pitchFamily="18" charset="0"/>
                </a:rPr>
                <a:t>𝐼𝐶𝑂𝐶𝐼𝑉</a:t>
              </a:r>
              <a:r>
                <a:rPr lang="es-CO" sz="24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〗_</a:t>
              </a:r>
              <a:r>
                <a:rPr lang="es-CO" sz="2400" i="0">
                  <a:latin typeface="Cambria Math" panose="02040503050406030204" pitchFamily="18" charset="0"/>
                </a:rPr>
                <a:t>𝑡</a:t>
              </a:r>
              <a:r>
                <a:rPr lang="es-CO" sz="24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/〖</a:t>
              </a:r>
              <a:r>
                <a:rPr lang="es-CO" sz="2400" i="0">
                  <a:latin typeface="Cambria Math" panose="02040503050406030204" pitchFamily="18" charset="0"/>
                </a:rPr>
                <a:t>𝐼𝐶𝑂𝐶𝐼𝑉</a:t>
              </a:r>
              <a:r>
                <a:rPr lang="es-CO" sz="24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〗_(</a:t>
              </a:r>
              <a:r>
                <a:rPr lang="es-CO" sz="2400" i="0">
                  <a:latin typeface="Cambria Math" panose="02040503050406030204" pitchFamily="18" charset="0"/>
                </a:rPr>
                <a:t>𝑡</a:t>
              </a:r>
              <a:r>
                <a:rPr lang="es-CO" sz="24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_</a:t>
              </a:r>
              <a:r>
                <a:rPr lang="es-CO" sz="2400" i="0">
                  <a:latin typeface="Cambria Math" panose="02040503050406030204" pitchFamily="18" charset="0"/>
                </a:rPr>
                <a:t>0 </a:t>
              </a:r>
              <a:r>
                <a:rPr lang="es-CO" sz="24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) ]〗^</a:t>
              </a:r>
              <a:r>
                <a:rPr lang="es-CO" sz="2400" i="0">
                  <a:latin typeface="Cambria Math" panose="02040503050406030204" pitchFamily="18" charset="0"/>
                </a:rPr>
                <a:t>𝛼∗</a:t>
              </a:r>
              <a:r>
                <a:rPr lang="es-CO" sz="24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[〖</a:t>
              </a:r>
              <a:r>
                <a:rPr lang="es-CO" sz="2400" i="0">
                  <a:latin typeface="Cambria Math" panose="02040503050406030204" pitchFamily="18" charset="0"/>
                </a:rPr>
                <a:t>𝐼𝑃𝐶 𝑆𝑒𝑟𝑣𝑖𝑐𝑖𝑜𝑠</a:t>
              </a:r>
              <a:r>
                <a:rPr lang="es-CO" sz="24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〗_</a:t>
              </a:r>
              <a:r>
                <a:rPr lang="es-CO" sz="2400" i="0">
                  <a:latin typeface="Cambria Math" panose="02040503050406030204" pitchFamily="18" charset="0"/>
                </a:rPr>
                <a:t>𝑡</a:t>
              </a:r>
              <a:r>
                <a:rPr lang="es-CO" sz="24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/〖</a:t>
              </a:r>
              <a:r>
                <a:rPr lang="es-CO" sz="2400" i="0">
                  <a:latin typeface="Cambria Math" panose="02040503050406030204" pitchFamily="18" charset="0"/>
                </a:rPr>
                <a:t>𝐼𝑃𝐶 𝑆𝑒𝑟𝑣𝑖𝑐𝑖𝑜𝑠</a:t>
              </a:r>
              <a:r>
                <a:rPr lang="es-CO" sz="24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〗_(</a:t>
              </a:r>
              <a:r>
                <a:rPr lang="es-CO" sz="2400" i="0">
                  <a:latin typeface="Cambria Math" panose="02040503050406030204" pitchFamily="18" charset="0"/>
                </a:rPr>
                <a:t>𝑡</a:t>
              </a:r>
              <a:r>
                <a:rPr lang="es-CO" sz="24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_</a:t>
              </a:r>
              <a:r>
                <a:rPr lang="es-CO" sz="2400" i="0">
                  <a:latin typeface="Cambria Math" panose="02040503050406030204" pitchFamily="18" charset="0"/>
                </a:rPr>
                <a:t>0 </a:t>
              </a:r>
              <a:r>
                <a:rPr lang="es-CO" sz="24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) ]^</a:t>
              </a:r>
              <a:r>
                <a:rPr lang="es-CO" sz="2400" i="0">
                  <a:latin typeface="Cambria Math" panose="02040503050406030204" pitchFamily="18" charset="0"/>
                </a:rPr>
                <a:t>𝛽∗</a:t>
              </a:r>
              <a:r>
                <a:rPr lang="es-CO" sz="24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[〖</a:t>
              </a:r>
              <a:r>
                <a:rPr lang="es-CO" sz="2400" i="0">
                  <a:latin typeface="Cambria Math" panose="02040503050406030204" pitchFamily="18" charset="0"/>
                </a:rPr>
                <a:t>𝐼𝑆 𝑇𝑒𝑙𝑒𝑐𝑜𝑚</a:t>
              </a:r>
              <a:r>
                <a:rPr lang="es-CO" sz="24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〗_</a:t>
              </a:r>
              <a:r>
                <a:rPr lang="es-CO" sz="2400" i="0">
                  <a:latin typeface="Cambria Math" panose="02040503050406030204" pitchFamily="18" charset="0"/>
                </a:rPr>
                <a:t>𝑡</a:t>
              </a:r>
              <a:r>
                <a:rPr lang="es-CO" sz="24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/〖</a:t>
              </a:r>
              <a:r>
                <a:rPr lang="es-CO" sz="2400" i="0">
                  <a:latin typeface="Cambria Math" panose="02040503050406030204" pitchFamily="18" charset="0"/>
                </a:rPr>
                <a:t>𝐼𝑆 𝑇𝑒𝑙𝑒𝑐𝑜𝑚</a:t>
              </a:r>
              <a:r>
                <a:rPr lang="es-CO" sz="24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〗_(</a:t>
              </a:r>
              <a:r>
                <a:rPr lang="es-CO" sz="2400" i="0">
                  <a:latin typeface="Cambria Math" panose="02040503050406030204" pitchFamily="18" charset="0"/>
                </a:rPr>
                <a:t>𝑡</a:t>
              </a:r>
              <a:r>
                <a:rPr lang="es-CO" sz="24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_</a:t>
              </a:r>
              <a:r>
                <a:rPr lang="es-CO" sz="2400" i="0">
                  <a:latin typeface="Cambria Math" panose="02040503050406030204" pitchFamily="18" charset="0"/>
                </a:rPr>
                <a:t>0 </a:t>
              </a:r>
              <a:r>
                <a:rPr lang="es-CO" sz="24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) ]^</a:t>
              </a:r>
              <a:r>
                <a:rPr lang="es-CO" sz="2400" i="0">
                  <a:latin typeface="Cambria Math" panose="02040503050406030204" pitchFamily="18" charset="0"/>
                </a:rPr>
                <a:t>𝛾∗</a:t>
              </a:r>
              <a:r>
                <a:rPr lang="es-CO" sz="24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[〖</a:t>
              </a:r>
              <a:r>
                <a:rPr lang="es-CO" sz="2400" i="0">
                  <a:latin typeface="Cambria Math" panose="02040503050406030204" pitchFamily="18" charset="0"/>
                </a:rPr>
                <a:t>Í𝑛𝑑𝑖𝑐𝑒 𝐼𝑚𝑝𝑜𝑟𝑡𝑎𝑑𝑜𝑠</a:t>
              </a:r>
              <a:r>
                <a:rPr lang="es-CO" sz="24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〗_</a:t>
              </a:r>
              <a:r>
                <a:rPr lang="es-CO" sz="2400" i="0">
                  <a:latin typeface="Cambria Math" panose="02040503050406030204" pitchFamily="18" charset="0"/>
                </a:rPr>
                <a:t>𝑡</a:t>
              </a:r>
              <a:r>
                <a:rPr lang="es-CO" sz="24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/〖</a:t>
              </a:r>
              <a:r>
                <a:rPr lang="es-CO" sz="2400" i="0">
                  <a:latin typeface="Cambria Math" panose="02040503050406030204" pitchFamily="18" charset="0"/>
                </a:rPr>
                <a:t>Í𝑛𝑑𝑖𝑐𝑒 𝐼𝑚𝑝𝑜𝑟𝑡𝑎𝑑𝑜𝑠</a:t>
              </a:r>
              <a:r>
                <a:rPr lang="es-CO" sz="24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〗_(</a:t>
              </a:r>
              <a:r>
                <a:rPr lang="es-CO" sz="2400" i="0">
                  <a:latin typeface="Cambria Math" panose="02040503050406030204" pitchFamily="18" charset="0"/>
                </a:rPr>
                <a:t>𝑡</a:t>
              </a:r>
              <a:r>
                <a:rPr lang="es-CO" sz="24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_</a:t>
              </a:r>
              <a:r>
                <a:rPr lang="es-CO" sz="2400" i="0">
                  <a:latin typeface="Cambria Math" panose="02040503050406030204" pitchFamily="18" charset="0"/>
                </a:rPr>
                <a:t>0 </a:t>
              </a:r>
              <a:r>
                <a:rPr lang="es-CO" sz="24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) </a:t>
              </a:r>
              <a:r>
                <a:rPr lang="es-CO" sz="2400" i="0">
                  <a:latin typeface="Cambria Math" panose="02040503050406030204" pitchFamily="18" charset="0"/>
                </a:rPr>
                <a:t>∗</a:t>
              </a:r>
              <a:r>
                <a:rPr lang="es-CO" sz="24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〖</a:t>
              </a:r>
              <a:r>
                <a:rPr lang="es-CO" sz="2400" i="0">
                  <a:latin typeface="Cambria Math" panose="02040503050406030204" pitchFamily="18" charset="0"/>
                </a:rPr>
                <a:t>𝐼𝑇𝐶</a:t>
              </a:r>
              <a:r>
                <a:rPr lang="es-CO" sz="24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〗_</a:t>
              </a:r>
              <a:r>
                <a:rPr lang="es-CO" sz="2400" i="0">
                  <a:latin typeface="Cambria Math" panose="02040503050406030204" pitchFamily="18" charset="0"/>
                </a:rPr>
                <a:t>𝑡</a:t>
              </a:r>
              <a:r>
                <a:rPr lang="es-CO" sz="24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/〖</a:t>
              </a:r>
              <a:r>
                <a:rPr lang="es-CO" sz="2400" i="0">
                  <a:latin typeface="Cambria Math" panose="02040503050406030204" pitchFamily="18" charset="0"/>
                </a:rPr>
                <a:t>𝐼𝑇𝐶</a:t>
              </a:r>
              <a:r>
                <a:rPr lang="es-CO" sz="24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〗_(</a:t>
              </a:r>
              <a:r>
                <a:rPr lang="es-CO" sz="2400" i="0">
                  <a:latin typeface="Cambria Math" panose="02040503050406030204" pitchFamily="18" charset="0"/>
                </a:rPr>
                <a:t>𝑡</a:t>
              </a:r>
              <a:r>
                <a:rPr lang="es-CO" sz="24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_</a:t>
              </a:r>
              <a:r>
                <a:rPr lang="es-CO" sz="2400" i="0">
                  <a:latin typeface="Cambria Math" panose="02040503050406030204" pitchFamily="18" charset="0"/>
                </a:rPr>
                <a:t>0 </a:t>
              </a:r>
              <a:r>
                <a:rPr lang="es-CO" sz="24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) ]^</a:t>
              </a:r>
              <a:r>
                <a:rPr lang="es-CO" sz="2400" i="0">
                  <a:latin typeface="Cambria Math" panose="02040503050406030204" pitchFamily="18" charset="0"/>
                </a:rPr>
                <a:t>𝜃</a:t>
              </a:r>
              <a:endParaRPr lang="es-CO" sz="2400"/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66676</xdr:colOff>
      <xdr:row>7</xdr:row>
      <xdr:rowOff>133350</xdr:rowOff>
    </xdr:from>
    <xdr:to>
      <xdr:col>24</xdr:col>
      <xdr:colOff>28575</xdr:colOff>
      <xdr:row>13</xdr:row>
      <xdr:rowOff>11976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2">
              <a:extLst>
                <a:ext uri="{FF2B5EF4-FFF2-40B4-BE49-F238E27FC236}">
                  <a16:creationId xmlns:a16="http://schemas.microsoft.com/office/drawing/2014/main" id="{F9329B9E-574E-76B2-4395-36FCE9521BD0}"/>
                </a:ext>
              </a:extLst>
            </xdr:cNvPr>
            <xdr:cNvSpPr txBox="1"/>
          </xdr:nvSpPr>
          <xdr:spPr>
            <a:xfrm>
              <a:off x="10772776" y="1323975"/>
              <a:ext cx="8343899" cy="1021626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wrap="square">
              <a:spAutoFit/>
            </a:bodyPr>
            <a:lstStyle>
              <a:defPPr marL="0" marR="0" indent="0" algn="l" defTabSz="914400" rtl="0" fontAlgn="auto" latinLnBrk="1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18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</a:defRPr>
              </a:defPPr>
              <a:lvl1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1pPr>
              <a:lvl2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2pPr>
              <a:lvl3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3pPr>
              <a:lvl4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4pPr>
              <a:lvl5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5pPr>
              <a:lvl6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6pPr>
              <a:lvl7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7pPr>
              <a:lvl8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8pPr>
              <a:lvl9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240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ES" sz="2400" b="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</a:rPr>
                          <m:t>𝐼𝐴𝑇</m:t>
                        </m:r>
                        <m:r>
                          <a:rPr lang="es-ES" sz="2400" b="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</a:rPr>
                          <m:t>=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s-CO" sz="240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s-CO" sz="2400" i="1">
                                    <a:solidFill>
                                      <a:sysClr val="windowText" lastClr="00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sSub>
                                  <m:sSubPr>
                                    <m:ctrlPr>
                                      <a:rPr lang="es-CO" sz="2400" i="1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CO" sz="2400" i="1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𝐼𝐶𝑂𝐶𝐼𝑉</m:t>
                                    </m:r>
                                  </m:e>
                                  <m:sub>
                                    <m:r>
                                      <a:rPr lang="es-CO" sz="2400" i="1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𝑡</m:t>
                                    </m:r>
                                  </m:sub>
                                </m:sSub>
                              </m:num>
                              <m:den>
                                <m:sSub>
                                  <m:sSubPr>
                                    <m:ctrlPr>
                                      <a:rPr lang="es-CO" sz="2400" i="1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CO" sz="2400" i="1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𝐼𝐶𝑂𝐶𝐼𝑉</m:t>
                                    </m:r>
                                  </m:e>
                                  <m:sub>
                                    <m:sSub>
                                      <m:sSubPr>
                                        <m:ctrlPr>
                                          <a:rPr lang="es-CO" sz="2400" i="1">
                                            <a:solidFill>
                                              <a:sysClr val="windowText" lastClr="000000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s-CO" sz="2400" i="1">
                                            <a:solidFill>
                                              <a:sysClr val="windowText" lastClr="000000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  <m:t>𝑡</m:t>
                                        </m:r>
                                      </m:e>
                                      <m:sub>
                                        <m:r>
                                          <a:rPr lang="es-CO" sz="2400" i="0">
                                            <a:solidFill>
                                              <a:sysClr val="windowText" lastClr="000000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  <m:t>0</m:t>
                                        </m:r>
                                      </m:sub>
                                    </m:sSub>
                                  </m:sub>
                                </m:sSub>
                              </m:den>
                            </m:f>
                          </m:e>
                        </m:d>
                      </m:e>
                      <m:sup>
                        <m:r>
                          <a:rPr lang="es-CO" sz="240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</a:rPr>
                          <m:t>𝛼</m:t>
                        </m:r>
                      </m:sup>
                    </m:sSup>
                    <m:r>
                      <a:rPr lang="es-CO" sz="2400" i="0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</a:rPr>
                      <m:t>∗</m:t>
                    </m:r>
                    <m:sSup>
                      <m:sSupPr>
                        <m:ctrlPr>
                          <a:rPr lang="es-CO" sz="240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begChr m:val="["/>
                            <m:endChr m:val="]"/>
                            <m:ctrlPr>
                              <a:rPr lang="es-CO" sz="240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s-CO" sz="2400" i="1">
                                    <a:solidFill>
                                      <a:sysClr val="windowText" lastClr="00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sSub>
                                  <m:sSubPr>
                                    <m:ctrlPr>
                                      <a:rPr lang="es-CO" sz="2400" i="1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CO" sz="2400" i="1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𝐼𝑃𝐶</m:t>
                                    </m:r>
                                    <m:r>
                                      <a:rPr lang="es-CO" sz="2400" i="0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 </m:t>
                                    </m:r>
                                    <m:r>
                                      <a:rPr lang="es-CO" sz="2400" i="1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𝑆𝑒𝑟𝑣𝑖𝑐𝑖𝑜𝑠</m:t>
                                    </m:r>
                                  </m:e>
                                  <m:sub>
                                    <m:r>
                                      <a:rPr lang="es-CO" sz="2400" i="1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𝑡</m:t>
                                    </m:r>
                                  </m:sub>
                                </m:sSub>
                              </m:num>
                              <m:den>
                                <m:sSub>
                                  <m:sSubPr>
                                    <m:ctrlPr>
                                      <a:rPr lang="es-CO" sz="2400" i="1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CO" sz="2400" i="1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𝐼𝑃𝐶</m:t>
                                    </m:r>
                                    <m:r>
                                      <a:rPr lang="es-CO" sz="2400" i="0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 </m:t>
                                    </m:r>
                                    <m:r>
                                      <a:rPr lang="es-CO" sz="2400" i="1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𝑆𝑒𝑟𝑣𝑖𝑐𝑖𝑜𝑠</m:t>
                                    </m:r>
                                  </m:e>
                                  <m:sub>
                                    <m:sSub>
                                      <m:sSubPr>
                                        <m:ctrlPr>
                                          <a:rPr lang="es-CO" sz="2400" i="1">
                                            <a:solidFill>
                                              <a:sysClr val="windowText" lastClr="000000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s-CO" sz="2400" i="1">
                                            <a:solidFill>
                                              <a:sysClr val="windowText" lastClr="000000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  <m:t>𝑡</m:t>
                                        </m:r>
                                      </m:e>
                                      <m:sub>
                                        <m:r>
                                          <a:rPr lang="es-CO" sz="2400" i="0">
                                            <a:solidFill>
                                              <a:sysClr val="windowText" lastClr="000000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  <m:t>0</m:t>
                                        </m:r>
                                      </m:sub>
                                    </m:sSub>
                                  </m:sub>
                                </m:sSub>
                              </m:den>
                            </m:f>
                          </m:e>
                        </m:d>
                      </m:e>
                      <m:sup>
                        <m:r>
                          <a:rPr lang="es-CO" sz="240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</a:rPr>
                          <m:t>𝛽</m:t>
                        </m:r>
                      </m:sup>
                    </m:sSup>
                    <m:r>
                      <a:rPr lang="es-CO" sz="2400" i="0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</a:rPr>
                      <m:t>∗</m:t>
                    </m:r>
                    <m:sSup>
                      <m:sSupPr>
                        <m:ctrlPr>
                          <a:rPr lang="es-CO" sz="240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begChr m:val="["/>
                            <m:endChr m:val="]"/>
                            <m:ctrlPr>
                              <a:rPr lang="es-CO" sz="240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s-CO" sz="2400" i="1">
                                    <a:solidFill>
                                      <a:sysClr val="windowText" lastClr="00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sSub>
                                  <m:sSubPr>
                                    <m:ctrlPr>
                                      <a:rPr lang="es-CO" sz="2400" i="1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CO" sz="2400" i="1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𝐼𝑆</m:t>
                                    </m:r>
                                    <m:r>
                                      <a:rPr lang="es-ES" sz="2400" b="0" i="1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𝑆</m:t>
                                    </m:r>
                                    <m:r>
                                      <a:rPr lang="es-CO" sz="2400" i="0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 </m:t>
                                    </m:r>
                                  </m:e>
                                  <m:sub>
                                    <m:r>
                                      <a:rPr lang="es-CO" sz="2400" i="1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𝑡</m:t>
                                    </m:r>
                                  </m:sub>
                                </m:sSub>
                              </m:num>
                              <m:den>
                                <m:sSub>
                                  <m:sSubPr>
                                    <m:ctrlPr>
                                      <a:rPr lang="es-CO" sz="2400" i="1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CO" sz="2400" i="1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𝐼</m:t>
                                    </m:r>
                                    <m:r>
                                      <a:rPr lang="es-ES" sz="2400" b="0" i="1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𝑆</m:t>
                                    </m:r>
                                    <m:r>
                                      <a:rPr lang="es-CO" sz="2400" i="1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𝑆</m:t>
                                    </m:r>
                                  </m:e>
                                  <m:sub>
                                    <m:sSub>
                                      <m:sSubPr>
                                        <m:ctrlPr>
                                          <a:rPr lang="es-CO" sz="2400" i="1">
                                            <a:solidFill>
                                              <a:sysClr val="windowText" lastClr="000000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s-CO" sz="2400" i="1">
                                            <a:solidFill>
                                              <a:sysClr val="windowText" lastClr="000000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  <m:t>𝑡</m:t>
                                        </m:r>
                                      </m:e>
                                      <m:sub>
                                        <m:r>
                                          <a:rPr lang="es-CO" sz="2400" i="0">
                                            <a:solidFill>
                                              <a:sysClr val="windowText" lastClr="000000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  <m:t>0</m:t>
                                        </m:r>
                                      </m:sub>
                                    </m:sSub>
                                  </m:sub>
                                </m:sSub>
                              </m:den>
                            </m:f>
                          </m:e>
                        </m:d>
                      </m:e>
                      <m:sup>
                        <m:r>
                          <a:rPr lang="es-CO" sz="240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</a:rPr>
                          <m:t>𝛾</m:t>
                        </m:r>
                      </m:sup>
                    </m:sSup>
                    <m:r>
                      <a:rPr lang="es-CO" sz="2400" i="0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</a:rPr>
                      <m:t>∗</m:t>
                    </m:r>
                    <m:sSup>
                      <m:sSupPr>
                        <m:ctrlPr>
                          <a:rPr lang="es-CO" sz="240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begChr m:val="["/>
                            <m:endChr m:val="]"/>
                            <m:ctrlPr>
                              <a:rPr lang="es-CO" sz="240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s-CO" sz="2400" i="1">
                                    <a:solidFill>
                                      <a:sysClr val="windowText" lastClr="00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sSub>
                                  <m:sSubPr>
                                    <m:ctrlPr>
                                      <a:rPr lang="es-CO" sz="2400" i="1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CO" sz="2400" i="1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𝐼𝑇𝐶</m:t>
                                    </m:r>
                                  </m:e>
                                  <m:sub>
                                    <m:r>
                                      <a:rPr lang="es-CO" sz="2400" i="1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𝑡</m:t>
                                    </m:r>
                                  </m:sub>
                                </m:sSub>
                              </m:num>
                              <m:den>
                                <m:sSub>
                                  <m:sSubPr>
                                    <m:ctrlPr>
                                      <a:rPr lang="es-CO" sz="2400" i="1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CO" sz="2400" i="1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𝐼𝑇𝐶</m:t>
                                    </m:r>
                                  </m:e>
                                  <m:sub>
                                    <m:sSub>
                                      <m:sSubPr>
                                        <m:ctrlPr>
                                          <a:rPr lang="es-CO" sz="2400" i="1">
                                            <a:solidFill>
                                              <a:sysClr val="windowText" lastClr="000000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s-CO" sz="2400" i="1">
                                            <a:solidFill>
                                              <a:sysClr val="windowText" lastClr="000000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  <m:t>𝑡</m:t>
                                        </m:r>
                                      </m:e>
                                      <m:sub>
                                        <m:r>
                                          <a:rPr lang="es-CO" sz="2400" i="0">
                                            <a:solidFill>
                                              <a:sysClr val="windowText" lastClr="000000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  <m:t>0</m:t>
                                        </m:r>
                                      </m:sub>
                                    </m:sSub>
                                  </m:sub>
                                </m:sSub>
                              </m:den>
                            </m:f>
                          </m:e>
                        </m:d>
                      </m:e>
                      <m:sup>
                        <m:r>
                          <a:rPr lang="es-CO" sz="240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</a:rPr>
                          <m:t>𝜃</m:t>
                        </m:r>
                      </m:sup>
                    </m:sSup>
                  </m:oMath>
                </m:oMathPara>
              </a14:m>
              <a:endParaRPr lang="es-CO" sz="2400">
                <a:solidFill>
                  <a:sysClr val="windowText" lastClr="000000"/>
                </a:solidFill>
              </a:endParaRPr>
            </a:p>
          </xdr:txBody>
        </xdr:sp>
      </mc:Choice>
      <mc:Fallback xmlns="">
        <xdr:sp macro="" textlink="">
          <xdr:nvSpPr>
            <xdr:cNvPr id="2" name="CuadroTexto 2">
              <a:extLst>
                <a:ext uri="{FF2B5EF4-FFF2-40B4-BE49-F238E27FC236}">
                  <a16:creationId xmlns:a16="http://schemas.microsoft.com/office/drawing/2014/main" id="{F9329B9E-574E-76B2-4395-36FCE9521BD0}"/>
                </a:ext>
              </a:extLst>
            </xdr:cNvPr>
            <xdr:cNvSpPr txBox="1"/>
          </xdr:nvSpPr>
          <xdr:spPr>
            <a:xfrm>
              <a:off x="10772776" y="1323975"/>
              <a:ext cx="8343899" cy="1021626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wrap="square">
              <a:spAutoFit/>
            </a:bodyPr>
            <a:lstStyle>
              <a:defPPr marL="0" marR="0" indent="0" algn="l" defTabSz="914400" rtl="0" fontAlgn="auto" latinLnBrk="1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18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</a:defRPr>
              </a:defPPr>
              <a:lvl1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1pPr>
              <a:lvl2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2pPr>
              <a:lvl3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3pPr>
              <a:lvl4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4pPr>
              <a:lvl5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5pPr>
              <a:lvl6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6pPr>
              <a:lvl7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7pPr>
              <a:lvl8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8pPr>
              <a:lvl9pPr marL="0" marR="0" indent="0" algn="ctr" defTabSz="82153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kumimoji="0" sz="5000" b="0" i="0" u="none" strike="noStrike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FillTx/>
                  <a:latin typeface="Helvetica Light"/>
                  <a:ea typeface="Helvetica Light"/>
                  <a:cs typeface="Helvetica Light"/>
                  <a:sym typeface="Helvetica Light"/>
                </a:defRPr>
              </a:lvl9pPr>
            </a:lstStyle>
            <a:p>
              <a:pPr/>
              <a:r>
                <a:rPr lang="es-CO" sz="240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s-ES" sz="24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𝐼𝐴𝑇=</a:t>
              </a:r>
              <a:r>
                <a:rPr lang="es-CO" sz="24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[〖</a:t>
              </a:r>
              <a:r>
                <a:rPr lang="es-CO" sz="240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𝐼𝐶𝑂𝐶𝐼𝑉〗_𝑡/〖𝐼𝐶𝑂𝐶𝐼𝑉〗_(𝑡_0 ) ]〗^𝛼∗[〖𝐼𝑃𝐶 𝑆𝑒𝑟𝑣𝑖𝑐𝑖𝑜𝑠〗_𝑡/〖𝐼𝑃𝐶 𝑆𝑒𝑟𝑣𝑖𝑐𝑖𝑜𝑠〗_(𝑡_0 ) ]^𝛽∗[〖𝐼𝑆</a:t>
              </a:r>
              <a:r>
                <a:rPr lang="es-ES" sz="24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𝑆</a:t>
              </a:r>
              <a:r>
                <a:rPr lang="es-CO" sz="240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 〗_𝑡/〖𝐼</a:t>
              </a:r>
              <a:r>
                <a:rPr lang="es-ES" sz="24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𝑆</a:t>
              </a:r>
              <a:r>
                <a:rPr lang="es-CO" sz="240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𝑆〗_(𝑡_0 ) ]^𝛾∗[〖𝐼𝑇𝐶〗_𝑡/〖𝐼𝑇𝐶〗_(𝑡_0 ) ]^𝜃</a:t>
              </a:r>
              <a:endParaRPr lang="es-CO" sz="2400">
                <a:solidFill>
                  <a:sysClr val="windowText" lastClr="000000"/>
                </a:solidFill>
              </a:endParaRP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463550</xdr:colOff>
      <xdr:row>10</xdr:row>
      <xdr:rowOff>47626</xdr:rowOff>
    </xdr:from>
    <xdr:to>
      <xdr:col>16</xdr:col>
      <xdr:colOff>76200</xdr:colOff>
      <xdr:row>14</xdr:row>
      <xdr:rowOff>96911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ECE036-40FA-13E4-72D1-C47762BFE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6075" y="2038351"/>
          <a:ext cx="6470650" cy="820810"/>
        </a:xfrm>
        <a:prstGeom prst="rect">
          <a:avLst/>
        </a:prstGeom>
      </xdr:spPr>
    </xdr:pic>
    <xdr:clientData/>
  </xdr:twoCellAnchor>
  <xdr:twoCellAnchor editAs="oneCell">
    <xdr:from>
      <xdr:col>8</xdr:col>
      <xdr:colOff>44451</xdr:colOff>
      <xdr:row>5</xdr:row>
      <xdr:rowOff>38101</xdr:rowOff>
    </xdr:from>
    <xdr:to>
      <xdr:col>17</xdr:col>
      <xdr:colOff>495300</xdr:colOff>
      <xdr:row>8</xdr:row>
      <xdr:rowOff>134075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E43D7B7-36C0-065B-577A-FB97BC7CF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68976" y="1057276"/>
          <a:ext cx="7308849" cy="66747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ctor Baldrich" refreshedDate="45209.645098148147" createdVersion="8" refreshedVersion="8" minRefreshableVersion="3" recordCount="1277" xr:uid="{00000000-000A-0000-FFFF-FFFF03000000}">
  <cacheSource type="worksheet">
    <worksheetSource ref="B4:D1281" sheet="TRM"/>
  </cacheSource>
  <cacheFields count="3">
    <cacheField name="Mes" numFmtId="0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Año" numFmtId="0">
      <sharedItems containsSemiMixedTypes="0" containsString="0" containsNumber="1" containsInteger="1" minValue="2020" maxValue="2023" count="4">
        <n v="2020"/>
        <n v="2021"/>
        <n v="2022"/>
        <n v="2023"/>
      </sharedItems>
    </cacheField>
    <cacheField name="Tasa de cambio representativa del mercado (TRM)" numFmtId="164">
      <sharedItems containsSemiMixedTypes="0" containsString="0" containsNumber="1" minValue="3253.89" maxValue="5061.2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ctor Baldrich" refreshedDate="45210.366786458333" createdVersion="8" refreshedVersion="8" minRefreshableVersion="3" recordCount="42" xr:uid="{00000000-000A-0000-FFFF-FFFF07000000}">
  <cacheSource type="worksheet">
    <worksheetSource ref="A4:C46" sheet="ANP"/>
  </cacheSource>
  <cacheFields count="3">
    <cacheField name="ANNO" numFmtId="0">
      <sharedItems containsSemiMixedTypes="0" containsString="0" containsNumber="1" containsInteger="1" minValue="2020" maxValue="2023" count="4">
        <n v="2020"/>
        <n v="2021"/>
        <n v="2022"/>
        <n v="2023"/>
      </sharedItems>
    </cacheField>
    <cacheField name="MES" numFmtId="0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ANP" numFmtId="0">
      <sharedItems containsSemiMixedTypes="0" containsString="0" containsNumber="1" minValue="3.2599999999999997E-2" maxValue="6.4199999999999993E-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77">
  <r>
    <x v="0"/>
    <x v="0"/>
    <n v="3277.14"/>
  </r>
  <r>
    <x v="0"/>
    <x v="0"/>
    <n v="3277.14"/>
  </r>
  <r>
    <x v="0"/>
    <x v="0"/>
    <n v="3258.84"/>
  </r>
  <r>
    <x v="0"/>
    <x v="0"/>
    <n v="3262.05"/>
  </r>
  <r>
    <x v="0"/>
    <x v="0"/>
    <n v="3262.05"/>
  </r>
  <r>
    <x v="0"/>
    <x v="0"/>
    <n v="3262.05"/>
  </r>
  <r>
    <x v="0"/>
    <x v="0"/>
    <n v="3262.05"/>
  </r>
  <r>
    <x v="0"/>
    <x v="0"/>
    <n v="3264.26"/>
  </r>
  <r>
    <x v="0"/>
    <x v="0"/>
    <n v="3254.42"/>
  </r>
  <r>
    <x v="0"/>
    <x v="0"/>
    <n v="3253.89"/>
  </r>
  <r>
    <x v="0"/>
    <x v="0"/>
    <n v="3272.62"/>
  </r>
  <r>
    <x v="0"/>
    <x v="0"/>
    <n v="3272.62"/>
  </r>
  <r>
    <x v="0"/>
    <x v="0"/>
    <n v="3272.62"/>
  </r>
  <r>
    <x v="0"/>
    <x v="0"/>
    <n v="3288.05"/>
  </r>
  <r>
    <x v="0"/>
    <x v="0"/>
    <n v="3278.83"/>
  </r>
  <r>
    <x v="0"/>
    <x v="0"/>
    <n v="3296.74"/>
  </r>
  <r>
    <x v="0"/>
    <x v="0"/>
    <n v="3313.4"/>
  </r>
  <r>
    <x v="0"/>
    <x v="0"/>
    <n v="3320.77"/>
  </r>
  <r>
    <x v="0"/>
    <x v="0"/>
    <n v="3320.77"/>
  </r>
  <r>
    <x v="0"/>
    <x v="0"/>
    <n v="3320.77"/>
  </r>
  <r>
    <x v="0"/>
    <x v="0"/>
    <n v="3320.77"/>
  </r>
  <r>
    <x v="0"/>
    <x v="0"/>
    <n v="3347.91"/>
  </r>
  <r>
    <x v="0"/>
    <x v="0"/>
    <n v="3337.77"/>
  </r>
  <r>
    <x v="0"/>
    <x v="0"/>
    <n v="3353.76"/>
  </r>
  <r>
    <x v="0"/>
    <x v="0"/>
    <n v="3366.01"/>
  </r>
  <r>
    <x v="0"/>
    <x v="0"/>
    <n v="3366.01"/>
  </r>
  <r>
    <x v="0"/>
    <x v="0"/>
    <n v="3366.01"/>
  </r>
  <r>
    <x v="0"/>
    <x v="0"/>
    <n v="3398.4"/>
  </r>
  <r>
    <x v="0"/>
    <x v="0"/>
    <n v="3392.6"/>
  </r>
  <r>
    <x v="0"/>
    <x v="0"/>
    <n v="3395.1"/>
  </r>
  <r>
    <x v="0"/>
    <x v="0"/>
    <n v="3411.45"/>
  </r>
  <r>
    <x v="1"/>
    <x v="0"/>
    <n v="3423.24"/>
  </r>
  <r>
    <x v="1"/>
    <x v="0"/>
    <n v="3423.24"/>
  </r>
  <r>
    <x v="1"/>
    <x v="0"/>
    <n v="3423.24"/>
  </r>
  <r>
    <x v="1"/>
    <x v="0"/>
    <n v="3401.56"/>
  </r>
  <r>
    <x v="1"/>
    <x v="0"/>
    <n v="3368.87"/>
  </r>
  <r>
    <x v="1"/>
    <x v="0"/>
    <n v="3355.44"/>
  </r>
  <r>
    <x v="1"/>
    <x v="0"/>
    <n v="3378.43"/>
  </r>
  <r>
    <x v="1"/>
    <x v="0"/>
    <n v="3408.35"/>
  </r>
  <r>
    <x v="1"/>
    <x v="0"/>
    <n v="3408.35"/>
  </r>
  <r>
    <x v="1"/>
    <x v="0"/>
    <n v="3408.35"/>
  </r>
  <r>
    <x v="1"/>
    <x v="0"/>
    <n v="3440.96"/>
  </r>
  <r>
    <x v="1"/>
    <x v="0"/>
    <n v="3432.89"/>
  </r>
  <r>
    <x v="1"/>
    <x v="0"/>
    <n v="3394.8"/>
  </r>
  <r>
    <x v="1"/>
    <x v="0"/>
    <n v="3385.11"/>
  </r>
  <r>
    <x v="1"/>
    <x v="0"/>
    <n v="3378.29"/>
  </r>
  <r>
    <x v="1"/>
    <x v="0"/>
    <n v="3378.29"/>
  </r>
  <r>
    <x v="1"/>
    <x v="0"/>
    <n v="3378.29"/>
  </r>
  <r>
    <x v="1"/>
    <x v="0"/>
    <n v="3378.29"/>
  </r>
  <r>
    <x v="1"/>
    <x v="0"/>
    <n v="3410.24"/>
  </r>
  <r>
    <x v="1"/>
    <x v="0"/>
    <n v="3400.98"/>
  </r>
  <r>
    <x v="1"/>
    <x v="0"/>
    <n v="3403.5"/>
  </r>
  <r>
    <x v="1"/>
    <x v="0"/>
    <n v="3398.05"/>
  </r>
  <r>
    <x v="1"/>
    <x v="0"/>
    <n v="3398.05"/>
  </r>
  <r>
    <x v="1"/>
    <x v="0"/>
    <n v="3398.05"/>
  </r>
  <r>
    <x v="1"/>
    <x v="0"/>
    <n v="3431.6"/>
  </r>
  <r>
    <x v="1"/>
    <x v="0"/>
    <n v="3425.22"/>
  </r>
  <r>
    <x v="1"/>
    <x v="0"/>
    <n v="3441.88"/>
  </r>
  <r>
    <x v="1"/>
    <x v="0"/>
    <n v="3507.11"/>
  </r>
  <r>
    <x v="1"/>
    <x v="0"/>
    <n v="3539.86"/>
  </r>
  <r>
    <x v="2"/>
    <x v="0"/>
    <n v="3539.86"/>
  </r>
  <r>
    <x v="2"/>
    <x v="0"/>
    <n v="3539.86"/>
  </r>
  <r>
    <x v="2"/>
    <x v="0"/>
    <n v="3512.17"/>
  </r>
  <r>
    <x v="2"/>
    <x v="0"/>
    <n v="3455.56"/>
  </r>
  <r>
    <x v="2"/>
    <x v="0"/>
    <n v="3458.45"/>
  </r>
  <r>
    <x v="2"/>
    <x v="0"/>
    <n v="3522.41"/>
  </r>
  <r>
    <x v="2"/>
    <x v="0"/>
    <n v="3584.58"/>
  </r>
  <r>
    <x v="2"/>
    <x v="0"/>
    <n v="3584.58"/>
  </r>
  <r>
    <x v="2"/>
    <x v="0"/>
    <n v="3584.58"/>
  </r>
  <r>
    <x v="2"/>
    <x v="0"/>
    <n v="3803.6"/>
  </r>
  <r>
    <x v="2"/>
    <x v="0"/>
    <n v="3780.39"/>
  </r>
  <r>
    <x v="2"/>
    <x v="0"/>
    <n v="3835.15"/>
  </r>
  <r>
    <x v="2"/>
    <x v="0"/>
    <n v="4034.66"/>
  </r>
  <r>
    <x v="2"/>
    <x v="0"/>
    <n v="3941.92"/>
  </r>
  <r>
    <x v="2"/>
    <x v="0"/>
    <n v="3941.92"/>
  </r>
  <r>
    <x v="2"/>
    <x v="0"/>
    <n v="3941.92"/>
  </r>
  <r>
    <x v="2"/>
    <x v="0"/>
    <n v="4099.93"/>
  </r>
  <r>
    <x v="2"/>
    <x v="0"/>
    <n v="4044.55"/>
  </r>
  <r>
    <x v="2"/>
    <x v="0"/>
    <n v="4128.38"/>
  </r>
  <r>
    <x v="2"/>
    <x v="0"/>
    <n v="4153.91"/>
  </r>
  <r>
    <x v="2"/>
    <x v="0"/>
    <n v="4079.96"/>
  </r>
  <r>
    <x v="2"/>
    <x v="0"/>
    <n v="4079.96"/>
  </r>
  <r>
    <x v="2"/>
    <x v="0"/>
    <n v="4079.96"/>
  </r>
  <r>
    <x v="2"/>
    <x v="0"/>
    <n v="4079.96"/>
  </r>
  <r>
    <x v="2"/>
    <x v="0"/>
    <n v="4104.8999999999996"/>
  </r>
  <r>
    <x v="2"/>
    <x v="0"/>
    <n v="4086.34"/>
  </r>
  <r>
    <x v="2"/>
    <x v="0"/>
    <n v="3995.83"/>
  </r>
  <r>
    <x v="2"/>
    <x v="0"/>
    <n v="4042.8"/>
  </r>
  <r>
    <x v="2"/>
    <x v="0"/>
    <n v="4042.8"/>
  </r>
  <r>
    <x v="2"/>
    <x v="0"/>
    <n v="4042.8"/>
  </r>
  <r>
    <x v="2"/>
    <x v="0"/>
    <n v="4064.81"/>
  </r>
  <r>
    <x v="3"/>
    <x v="0"/>
    <n v="4054.54"/>
  </r>
  <r>
    <x v="3"/>
    <x v="0"/>
    <n v="4081.06"/>
  </r>
  <r>
    <x v="3"/>
    <x v="0"/>
    <n v="4065.5"/>
  </r>
  <r>
    <x v="3"/>
    <x v="0"/>
    <n v="4008.78"/>
  </r>
  <r>
    <x v="3"/>
    <x v="0"/>
    <n v="4008.78"/>
  </r>
  <r>
    <x v="3"/>
    <x v="0"/>
    <n v="4008.78"/>
  </r>
  <r>
    <x v="3"/>
    <x v="0"/>
    <n v="3978.38"/>
  </r>
  <r>
    <x v="3"/>
    <x v="0"/>
    <n v="3910.15"/>
  </r>
  <r>
    <x v="3"/>
    <x v="0"/>
    <n v="3886.79"/>
  </r>
  <r>
    <x v="3"/>
    <x v="0"/>
    <n v="3886.79"/>
  </r>
  <r>
    <x v="3"/>
    <x v="0"/>
    <n v="3886.79"/>
  </r>
  <r>
    <x v="3"/>
    <x v="0"/>
    <n v="3886.79"/>
  </r>
  <r>
    <x v="3"/>
    <x v="0"/>
    <n v="3886.79"/>
  </r>
  <r>
    <x v="3"/>
    <x v="0"/>
    <n v="3870.31"/>
  </r>
  <r>
    <x v="3"/>
    <x v="0"/>
    <n v="3858.21"/>
  </r>
  <r>
    <x v="3"/>
    <x v="0"/>
    <n v="3920.83"/>
  </r>
  <r>
    <x v="3"/>
    <x v="0"/>
    <n v="3942.92"/>
  </r>
  <r>
    <x v="3"/>
    <x v="0"/>
    <n v="3973.06"/>
  </r>
  <r>
    <x v="3"/>
    <x v="0"/>
    <n v="3973.06"/>
  </r>
  <r>
    <x v="3"/>
    <x v="0"/>
    <n v="3973.06"/>
  </r>
  <r>
    <x v="3"/>
    <x v="0"/>
    <n v="3967.76"/>
  </r>
  <r>
    <x v="3"/>
    <x v="0"/>
    <n v="4045.01"/>
  </r>
  <r>
    <x v="3"/>
    <x v="0"/>
    <n v="4037.95"/>
  </r>
  <r>
    <x v="3"/>
    <x v="0"/>
    <n v="4020.94"/>
  </r>
  <r>
    <x v="3"/>
    <x v="0"/>
    <n v="4039.87"/>
  </r>
  <r>
    <x v="3"/>
    <x v="0"/>
    <n v="4039.87"/>
  </r>
  <r>
    <x v="3"/>
    <x v="0"/>
    <n v="4039.87"/>
  </r>
  <r>
    <x v="3"/>
    <x v="0"/>
    <n v="4039.83"/>
  </r>
  <r>
    <x v="3"/>
    <x v="0"/>
    <n v="4046.04"/>
  </r>
  <r>
    <x v="3"/>
    <x v="0"/>
    <n v="3983.29"/>
  </r>
  <r>
    <x v="4"/>
    <x v="0"/>
    <n v="3932.72"/>
  </r>
  <r>
    <x v="4"/>
    <x v="0"/>
    <n v="3932.72"/>
  </r>
  <r>
    <x v="4"/>
    <x v="0"/>
    <n v="3932.72"/>
  </r>
  <r>
    <x v="4"/>
    <x v="0"/>
    <n v="3932.72"/>
  </r>
  <r>
    <x v="4"/>
    <x v="0"/>
    <n v="3990.1"/>
  </r>
  <r>
    <x v="4"/>
    <x v="0"/>
    <n v="3926.07"/>
  </r>
  <r>
    <x v="4"/>
    <x v="0"/>
    <n v="3961.66"/>
  </r>
  <r>
    <x v="4"/>
    <x v="0"/>
    <n v="3924.54"/>
  </r>
  <r>
    <x v="4"/>
    <x v="0"/>
    <n v="3882.27"/>
  </r>
  <r>
    <x v="4"/>
    <x v="0"/>
    <n v="3882.27"/>
  </r>
  <r>
    <x v="4"/>
    <x v="0"/>
    <n v="3882.27"/>
  </r>
  <r>
    <x v="4"/>
    <x v="0"/>
    <n v="3901.34"/>
  </r>
  <r>
    <x v="4"/>
    <x v="0"/>
    <n v="3880.48"/>
  </r>
  <r>
    <x v="4"/>
    <x v="0"/>
    <n v="3901.3"/>
  </r>
  <r>
    <x v="4"/>
    <x v="0"/>
    <n v="3947.79"/>
  </r>
  <r>
    <x v="4"/>
    <x v="0"/>
    <n v="3926.06"/>
  </r>
  <r>
    <x v="4"/>
    <x v="0"/>
    <n v="3926.06"/>
  </r>
  <r>
    <x v="4"/>
    <x v="0"/>
    <n v="3926.06"/>
  </r>
  <r>
    <x v="4"/>
    <x v="0"/>
    <n v="3851.07"/>
  </r>
  <r>
    <x v="4"/>
    <x v="0"/>
    <n v="3824.3"/>
  </r>
  <r>
    <x v="4"/>
    <x v="0"/>
    <n v="3804.12"/>
  </r>
  <r>
    <x v="4"/>
    <x v="0"/>
    <n v="3774.25"/>
  </r>
  <r>
    <x v="4"/>
    <x v="0"/>
    <n v="3782.66"/>
  </r>
  <r>
    <x v="4"/>
    <x v="0"/>
    <n v="3782.66"/>
  </r>
  <r>
    <x v="4"/>
    <x v="0"/>
    <n v="3782.66"/>
  </r>
  <r>
    <x v="4"/>
    <x v="0"/>
    <n v="3782.66"/>
  </r>
  <r>
    <x v="4"/>
    <x v="0"/>
    <n v="3725.56"/>
  </r>
  <r>
    <x v="4"/>
    <x v="0"/>
    <n v="3743.79"/>
  </r>
  <r>
    <x v="4"/>
    <x v="0"/>
    <n v="3723.42"/>
  </r>
  <r>
    <x v="4"/>
    <x v="0"/>
    <n v="3718.82"/>
  </r>
  <r>
    <x v="4"/>
    <x v="0"/>
    <n v="3718.82"/>
  </r>
  <r>
    <x v="5"/>
    <x v="0"/>
    <n v="3718.82"/>
  </r>
  <r>
    <x v="5"/>
    <x v="0"/>
    <n v="3716.35"/>
  </r>
  <r>
    <x v="5"/>
    <x v="0"/>
    <n v="3651.42"/>
  </r>
  <r>
    <x v="5"/>
    <x v="0"/>
    <n v="3588.89"/>
  </r>
  <r>
    <x v="5"/>
    <x v="0"/>
    <n v="3597.47"/>
  </r>
  <r>
    <x v="5"/>
    <x v="0"/>
    <n v="3565.06"/>
  </r>
  <r>
    <x v="5"/>
    <x v="0"/>
    <n v="3565.06"/>
  </r>
  <r>
    <x v="5"/>
    <x v="0"/>
    <n v="3565.06"/>
  </r>
  <r>
    <x v="5"/>
    <x v="0"/>
    <n v="3599"/>
  </r>
  <r>
    <x v="5"/>
    <x v="0"/>
    <n v="3643.02"/>
  </r>
  <r>
    <x v="5"/>
    <x v="0"/>
    <n v="3674.81"/>
  </r>
  <r>
    <x v="5"/>
    <x v="0"/>
    <n v="3746.46"/>
  </r>
  <r>
    <x v="5"/>
    <x v="0"/>
    <n v="3758.15"/>
  </r>
  <r>
    <x v="5"/>
    <x v="0"/>
    <n v="3758.15"/>
  </r>
  <r>
    <x v="5"/>
    <x v="0"/>
    <n v="3758.15"/>
  </r>
  <r>
    <x v="5"/>
    <x v="0"/>
    <n v="3758.15"/>
  </r>
  <r>
    <x v="5"/>
    <x v="0"/>
    <n v="3741.88"/>
  </r>
  <r>
    <x v="5"/>
    <x v="0"/>
    <n v="3749.03"/>
  </r>
  <r>
    <x v="5"/>
    <x v="0"/>
    <n v="3760.22"/>
  </r>
  <r>
    <x v="5"/>
    <x v="0"/>
    <n v="3733.27"/>
  </r>
  <r>
    <x v="5"/>
    <x v="0"/>
    <n v="3733.27"/>
  </r>
  <r>
    <x v="5"/>
    <x v="0"/>
    <n v="3733.27"/>
  </r>
  <r>
    <x v="5"/>
    <x v="0"/>
    <n v="3733.27"/>
  </r>
  <r>
    <x v="5"/>
    <x v="0"/>
    <n v="3706.06"/>
  </r>
  <r>
    <x v="5"/>
    <x v="0"/>
    <n v="3722.27"/>
  </r>
  <r>
    <x v="5"/>
    <x v="0"/>
    <n v="3735.93"/>
  </r>
  <r>
    <x v="5"/>
    <x v="0"/>
    <n v="3758.91"/>
  </r>
  <r>
    <x v="5"/>
    <x v="0"/>
    <n v="3758.91"/>
  </r>
  <r>
    <x v="5"/>
    <x v="0"/>
    <n v="3758.91"/>
  </r>
  <r>
    <x v="5"/>
    <x v="0"/>
    <n v="3758.91"/>
  </r>
  <r>
    <x v="6"/>
    <x v="0"/>
    <n v="3756.28"/>
  </r>
  <r>
    <x v="6"/>
    <x v="0"/>
    <n v="3723.67"/>
  </r>
  <r>
    <x v="6"/>
    <x v="0"/>
    <n v="3660.18"/>
  </r>
  <r>
    <x v="6"/>
    <x v="0"/>
    <n v="3645.9"/>
  </r>
  <r>
    <x v="6"/>
    <x v="0"/>
    <n v="3645.9"/>
  </r>
  <r>
    <x v="6"/>
    <x v="0"/>
    <n v="3645.9"/>
  </r>
  <r>
    <x v="6"/>
    <x v="0"/>
    <n v="3633.32"/>
  </r>
  <r>
    <x v="6"/>
    <x v="0"/>
    <n v="3631.54"/>
  </r>
  <r>
    <x v="6"/>
    <x v="0"/>
    <n v="3625.61"/>
  </r>
  <r>
    <x v="6"/>
    <x v="0"/>
    <n v="3633.42"/>
  </r>
  <r>
    <x v="6"/>
    <x v="0"/>
    <n v="3615.75"/>
  </r>
  <r>
    <x v="6"/>
    <x v="0"/>
    <n v="3615.75"/>
  </r>
  <r>
    <x v="6"/>
    <x v="0"/>
    <n v="3615.75"/>
  </r>
  <r>
    <x v="6"/>
    <x v="0"/>
    <n v="3617.22"/>
  </r>
  <r>
    <x v="6"/>
    <x v="0"/>
    <n v="3638.22"/>
  </r>
  <r>
    <x v="6"/>
    <x v="0"/>
    <n v="3611.61"/>
  </r>
  <r>
    <x v="6"/>
    <x v="0"/>
    <n v="3627.86"/>
  </r>
  <r>
    <x v="6"/>
    <x v="0"/>
    <n v="3651.93"/>
  </r>
  <r>
    <x v="6"/>
    <x v="0"/>
    <n v="3651.93"/>
  </r>
  <r>
    <x v="6"/>
    <x v="0"/>
    <n v="3651.93"/>
  </r>
  <r>
    <x v="6"/>
    <x v="0"/>
    <n v="3651.93"/>
  </r>
  <r>
    <x v="6"/>
    <x v="0"/>
    <n v="3628.2"/>
  </r>
  <r>
    <x v="6"/>
    <x v="0"/>
    <n v="3627.28"/>
  </r>
  <r>
    <x v="6"/>
    <x v="0"/>
    <n v="3660.15"/>
  </r>
  <r>
    <x v="6"/>
    <x v="0"/>
    <n v="3690.8"/>
  </r>
  <r>
    <x v="6"/>
    <x v="0"/>
    <n v="3690.8"/>
  </r>
  <r>
    <x v="6"/>
    <x v="0"/>
    <n v="3690.8"/>
  </r>
  <r>
    <x v="6"/>
    <x v="0"/>
    <n v="3679.17"/>
  </r>
  <r>
    <x v="6"/>
    <x v="0"/>
    <n v="3718.69"/>
  </r>
  <r>
    <x v="6"/>
    <x v="0"/>
    <n v="3716.89"/>
  </r>
  <r>
    <x v="6"/>
    <x v="0"/>
    <n v="3739.49"/>
  </r>
  <r>
    <x v="7"/>
    <x v="0"/>
    <n v="3733.08"/>
  </r>
  <r>
    <x v="7"/>
    <x v="0"/>
    <n v="3733.08"/>
  </r>
  <r>
    <x v="7"/>
    <x v="0"/>
    <n v="3733.08"/>
  </r>
  <r>
    <x v="7"/>
    <x v="0"/>
    <n v="3768.39"/>
  </r>
  <r>
    <x v="7"/>
    <x v="0"/>
    <n v="3792.98"/>
  </r>
  <r>
    <x v="7"/>
    <x v="0"/>
    <n v="3775.95"/>
  </r>
  <r>
    <x v="7"/>
    <x v="0"/>
    <n v="3769.67"/>
  </r>
  <r>
    <x v="7"/>
    <x v="0"/>
    <n v="3769.67"/>
  </r>
  <r>
    <x v="7"/>
    <x v="0"/>
    <n v="3769.67"/>
  </r>
  <r>
    <x v="7"/>
    <x v="0"/>
    <n v="3769.67"/>
  </r>
  <r>
    <x v="7"/>
    <x v="0"/>
    <n v="3770.22"/>
  </r>
  <r>
    <x v="7"/>
    <x v="0"/>
    <n v="3749.3"/>
  </r>
  <r>
    <x v="7"/>
    <x v="0"/>
    <n v="3755.61"/>
  </r>
  <r>
    <x v="7"/>
    <x v="0"/>
    <n v="3767.05"/>
  </r>
  <r>
    <x v="7"/>
    <x v="0"/>
    <n v="3783.15"/>
  </r>
  <r>
    <x v="7"/>
    <x v="0"/>
    <n v="3783.15"/>
  </r>
  <r>
    <x v="7"/>
    <x v="0"/>
    <n v="3783.15"/>
  </r>
  <r>
    <x v="7"/>
    <x v="0"/>
    <n v="3783.15"/>
  </r>
  <r>
    <x v="7"/>
    <x v="0"/>
    <n v="3784.15"/>
  </r>
  <r>
    <x v="7"/>
    <x v="0"/>
    <n v="3766.73"/>
  </r>
  <r>
    <x v="7"/>
    <x v="0"/>
    <n v="3792.13"/>
  </r>
  <r>
    <x v="7"/>
    <x v="0"/>
    <n v="3827.27"/>
  </r>
  <r>
    <x v="7"/>
    <x v="0"/>
    <n v="3827.27"/>
  </r>
  <r>
    <x v="7"/>
    <x v="0"/>
    <n v="3827.27"/>
  </r>
  <r>
    <x v="7"/>
    <x v="0"/>
    <n v="3843.69"/>
  </r>
  <r>
    <x v="7"/>
    <x v="0"/>
    <n v="3867.32"/>
  </r>
  <r>
    <x v="7"/>
    <x v="0"/>
    <n v="3846.64"/>
  </r>
  <r>
    <x v="7"/>
    <x v="0"/>
    <n v="3820.17"/>
  </r>
  <r>
    <x v="7"/>
    <x v="0"/>
    <n v="3760.38"/>
  </r>
  <r>
    <x v="7"/>
    <x v="0"/>
    <n v="3760.38"/>
  </r>
  <r>
    <x v="7"/>
    <x v="0"/>
    <n v="3760.38"/>
  </r>
  <r>
    <x v="8"/>
    <x v="0"/>
    <n v="3745.41"/>
  </r>
  <r>
    <x v="8"/>
    <x v="0"/>
    <n v="3683.28"/>
  </r>
  <r>
    <x v="8"/>
    <x v="0"/>
    <n v="3653.7"/>
  </r>
  <r>
    <x v="8"/>
    <x v="0"/>
    <n v="3653.23"/>
  </r>
  <r>
    <x v="8"/>
    <x v="0"/>
    <n v="3702.62"/>
  </r>
  <r>
    <x v="8"/>
    <x v="0"/>
    <n v="3702.62"/>
  </r>
  <r>
    <x v="8"/>
    <x v="0"/>
    <n v="3702.62"/>
  </r>
  <r>
    <x v="8"/>
    <x v="0"/>
    <n v="3702.62"/>
  </r>
  <r>
    <x v="8"/>
    <x v="0"/>
    <n v="3757.21"/>
  </r>
  <r>
    <x v="8"/>
    <x v="0"/>
    <n v="3717.25"/>
  </r>
  <r>
    <x v="8"/>
    <x v="0"/>
    <n v="3700.28"/>
  </r>
  <r>
    <x v="8"/>
    <x v="0"/>
    <n v="3709"/>
  </r>
  <r>
    <x v="8"/>
    <x v="0"/>
    <n v="3709"/>
  </r>
  <r>
    <x v="8"/>
    <x v="0"/>
    <n v="3709"/>
  </r>
  <r>
    <x v="8"/>
    <x v="0"/>
    <n v="3697"/>
  </r>
  <r>
    <x v="8"/>
    <x v="0"/>
    <n v="3683.49"/>
  </r>
  <r>
    <x v="8"/>
    <x v="0"/>
    <n v="3703.86"/>
  </r>
  <r>
    <x v="8"/>
    <x v="0"/>
    <n v="3714.65"/>
  </r>
  <r>
    <x v="8"/>
    <x v="0"/>
    <n v="3725.37"/>
  </r>
  <r>
    <x v="8"/>
    <x v="0"/>
    <n v="3725.37"/>
  </r>
  <r>
    <x v="8"/>
    <x v="0"/>
    <n v="3725.37"/>
  </r>
  <r>
    <x v="8"/>
    <x v="0"/>
    <n v="3790.54"/>
  </r>
  <r>
    <x v="8"/>
    <x v="0"/>
    <n v="3813.3"/>
  </r>
  <r>
    <x v="8"/>
    <x v="0"/>
    <n v="3863.6"/>
  </r>
  <r>
    <x v="8"/>
    <x v="0"/>
    <n v="3873.8"/>
  </r>
  <r>
    <x v="8"/>
    <x v="0"/>
    <n v="3867.81"/>
  </r>
  <r>
    <x v="8"/>
    <x v="0"/>
    <n v="3867.81"/>
  </r>
  <r>
    <x v="8"/>
    <x v="0"/>
    <n v="3867.81"/>
  </r>
  <r>
    <x v="8"/>
    <x v="0"/>
    <n v="3859.9"/>
  </r>
  <r>
    <x v="8"/>
    <x v="0"/>
    <n v="3878.94"/>
  </r>
  <r>
    <x v="9"/>
    <x v="0"/>
    <n v="3865.47"/>
  </r>
  <r>
    <x v="9"/>
    <x v="0"/>
    <n v="3842.34"/>
  </r>
  <r>
    <x v="9"/>
    <x v="0"/>
    <n v="3881.8"/>
  </r>
  <r>
    <x v="9"/>
    <x v="0"/>
    <n v="3881.8"/>
  </r>
  <r>
    <x v="9"/>
    <x v="0"/>
    <n v="3881.8"/>
  </r>
  <r>
    <x v="9"/>
    <x v="0"/>
    <n v="3843.75"/>
  </r>
  <r>
    <x v="9"/>
    <x v="0"/>
    <n v="3826.77"/>
  </r>
  <r>
    <x v="9"/>
    <x v="0"/>
    <n v="3837.79"/>
  </r>
  <r>
    <x v="9"/>
    <x v="0"/>
    <n v="3839.73"/>
  </r>
  <r>
    <x v="9"/>
    <x v="0"/>
    <n v="3824.25"/>
  </r>
  <r>
    <x v="9"/>
    <x v="0"/>
    <n v="3824.25"/>
  </r>
  <r>
    <x v="9"/>
    <x v="0"/>
    <n v="3824.25"/>
  </r>
  <r>
    <x v="9"/>
    <x v="0"/>
    <n v="3824.25"/>
  </r>
  <r>
    <x v="9"/>
    <x v="0"/>
    <n v="3856.32"/>
  </r>
  <r>
    <x v="9"/>
    <x v="0"/>
    <n v="3843.59"/>
  </r>
  <r>
    <x v="9"/>
    <x v="0"/>
    <n v="3854.47"/>
  </r>
  <r>
    <x v="9"/>
    <x v="0"/>
    <n v="3846.48"/>
  </r>
  <r>
    <x v="9"/>
    <x v="0"/>
    <n v="3846.48"/>
  </r>
  <r>
    <x v="9"/>
    <x v="0"/>
    <n v="3846.48"/>
  </r>
  <r>
    <x v="9"/>
    <x v="0"/>
    <n v="3842.76"/>
  </r>
  <r>
    <x v="9"/>
    <x v="0"/>
    <n v="3830.79"/>
  </r>
  <r>
    <x v="9"/>
    <x v="0"/>
    <n v="3784.51"/>
  </r>
  <r>
    <x v="9"/>
    <x v="0"/>
    <n v="3776.73"/>
  </r>
  <r>
    <x v="9"/>
    <x v="0"/>
    <n v="3782.66"/>
  </r>
  <r>
    <x v="9"/>
    <x v="0"/>
    <n v="3782.66"/>
  </r>
  <r>
    <x v="9"/>
    <x v="0"/>
    <n v="3782.66"/>
  </r>
  <r>
    <x v="9"/>
    <x v="0"/>
    <n v="3812.82"/>
  </r>
  <r>
    <x v="9"/>
    <x v="0"/>
    <n v="3810.23"/>
  </r>
  <r>
    <x v="9"/>
    <x v="0"/>
    <n v="3841.46"/>
  </r>
  <r>
    <x v="9"/>
    <x v="0"/>
    <n v="3849.53"/>
  </r>
  <r>
    <x v="9"/>
    <x v="0"/>
    <n v="3858.56"/>
  </r>
  <r>
    <x v="10"/>
    <x v="0"/>
    <n v="3858.56"/>
  </r>
  <r>
    <x v="10"/>
    <x v="0"/>
    <n v="3858.56"/>
  </r>
  <r>
    <x v="10"/>
    <x v="0"/>
    <n v="3858.56"/>
  </r>
  <r>
    <x v="10"/>
    <x v="0"/>
    <n v="3823.45"/>
  </r>
  <r>
    <x v="10"/>
    <x v="0"/>
    <n v="3807.13"/>
  </r>
  <r>
    <x v="10"/>
    <x v="0"/>
    <n v="3763.82"/>
  </r>
  <r>
    <x v="10"/>
    <x v="0"/>
    <n v="3738.19"/>
  </r>
  <r>
    <x v="10"/>
    <x v="0"/>
    <n v="3738.19"/>
  </r>
  <r>
    <x v="10"/>
    <x v="0"/>
    <n v="3738.19"/>
  </r>
  <r>
    <x v="10"/>
    <x v="0"/>
    <n v="3646.15"/>
  </r>
  <r>
    <x v="10"/>
    <x v="0"/>
    <n v="3650.5"/>
  </r>
  <r>
    <x v="10"/>
    <x v="0"/>
    <n v="3650.5"/>
  </r>
  <r>
    <x v="10"/>
    <x v="0"/>
    <n v="3646.22"/>
  </r>
  <r>
    <x v="10"/>
    <x v="0"/>
    <n v="3639.95"/>
  </r>
  <r>
    <x v="10"/>
    <x v="0"/>
    <n v="3639.95"/>
  </r>
  <r>
    <x v="10"/>
    <x v="0"/>
    <n v="3639.95"/>
  </r>
  <r>
    <x v="10"/>
    <x v="0"/>
    <n v="3639.95"/>
  </r>
  <r>
    <x v="10"/>
    <x v="0"/>
    <n v="3635.19"/>
  </r>
  <r>
    <x v="10"/>
    <x v="0"/>
    <n v="3647.73"/>
  </r>
  <r>
    <x v="10"/>
    <x v="0"/>
    <n v="3647.1"/>
  </r>
  <r>
    <x v="10"/>
    <x v="0"/>
    <n v="3649.9"/>
  </r>
  <r>
    <x v="10"/>
    <x v="0"/>
    <n v="3649.9"/>
  </r>
  <r>
    <x v="10"/>
    <x v="0"/>
    <n v="3649.9"/>
  </r>
  <r>
    <x v="10"/>
    <x v="0"/>
    <n v="3632.92"/>
  </r>
  <r>
    <x v="10"/>
    <x v="0"/>
    <n v="3643.24"/>
  </r>
  <r>
    <x v="10"/>
    <x v="0"/>
    <n v="3620.39"/>
  </r>
  <r>
    <x v="10"/>
    <x v="0"/>
    <n v="3620.39"/>
  </r>
  <r>
    <x v="10"/>
    <x v="0"/>
    <n v="3611.44"/>
  </r>
  <r>
    <x v="10"/>
    <x v="0"/>
    <n v="3611.44"/>
  </r>
  <r>
    <x v="10"/>
    <x v="0"/>
    <n v="3611.44"/>
  </r>
  <r>
    <x v="11"/>
    <x v="0"/>
    <n v="3591.84"/>
  </r>
  <r>
    <x v="11"/>
    <x v="0"/>
    <n v="3558.57"/>
  </r>
  <r>
    <x v="11"/>
    <x v="0"/>
    <n v="3533.21"/>
  </r>
  <r>
    <x v="11"/>
    <x v="0"/>
    <n v="3481.44"/>
  </r>
  <r>
    <x v="11"/>
    <x v="0"/>
    <n v="3467.49"/>
  </r>
  <r>
    <x v="11"/>
    <x v="0"/>
    <n v="3467.49"/>
  </r>
  <r>
    <x v="11"/>
    <x v="0"/>
    <n v="3467.49"/>
  </r>
  <r>
    <x v="11"/>
    <x v="0"/>
    <n v="3487.65"/>
  </r>
  <r>
    <x v="11"/>
    <x v="0"/>
    <n v="3487.65"/>
  </r>
  <r>
    <x v="11"/>
    <x v="0"/>
    <n v="3465.76"/>
  </r>
  <r>
    <x v="11"/>
    <x v="0"/>
    <n v="3448.89"/>
  </r>
  <r>
    <x v="11"/>
    <x v="0"/>
    <n v="3433.45"/>
  </r>
  <r>
    <x v="11"/>
    <x v="0"/>
    <n v="3433.45"/>
  </r>
  <r>
    <x v="11"/>
    <x v="0"/>
    <n v="3433.45"/>
  </r>
  <r>
    <x v="11"/>
    <x v="0"/>
    <n v="3426.97"/>
  </r>
  <r>
    <x v="11"/>
    <x v="0"/>
    <n v="3422.44"/>
  </r>
  <r>
    <x v="11"/>
    <x v="0"/>
    <n v="3416.21"/>
  </r>
  <r>
    <x v="11"/>
    <x v="0"/>
    <n v="3410.82"/>
  </r>
  <r>
    <x v="11"/>
    <x v="0"/>
    <n v="3420.26"/>
  </r>
  <r>
    <x v="11"/>
    <x v="0"/>
    <n v="3420.26"/>
  </r>
  <r>
    <x v="11"/>
    <x v="0"/>
    <n v="3420.26"/>
  </r>
  <r>
    <x v="11"/>
    <x v="0"/>
    <n v="3442.41"/>
  </r>
  <r>
    <x v="11"/>
    <x v="0"/>
    <n v="3444.9"/>
  </r>
  <r>
    <x v="11"/>
    <x v="0"/>
    <n v="3482.51"/>
  </r>
  <r>
    <x v="11"/>
    <x v="0"/>
    <n v="3493.77"/>
  </r>
  <r>
    <x v="11"/>
    <x v="0"/>
    <n v="3493.77"/>
  </r>
  <r>
    <x v="11"/>
    <x v="0"/>
    <n v="3493.77"/>
  </r>
  <r>
    <x v="11"/>
    <x v="0"/>
    <n v="3493.77"/>
  </r>
  <r>
    <x v="11"/>
    <x v="0"/>
    <n v="3495.39"/>
  </r>
  <r>
    <x v="11"/>
    <x v="0"/>
    <n v="3482.1"/>
  </r>
  <r>
    <x v="11"/>
    <x v="0"/>
    <n v="3432.5"/>
  </r>
  <r>
    <x v="0"/>
    <x v="1"/>
    <n v="3432.5"/>
  </r>
  <r>
    <x v="0"/>
    <x v="1"/>
    <n v="3432.5"/>
  </r>
  <r>
    <x v="0"/>
    <x v="1"/>
    <n v="3432.5"/>
  </r>
  <r>
    <x v="0"/>
    <x v="1"/>
    <n v="3432.5"/>
  </r>
  <r>
    <x v="0"/>
    <x v="1"/>
    <n v="3420.78"/>
  </r>
  <r>
    <x v="0"/>
    <x v="1"/>
    <n v="3450.74"/>
  </r>
  <r>
    <x v="0"/>
    <x v="1"/>
    <n v="3428.04"/>
  </r>
  <r>
    <x v="0"/>
    <x v="1"/>
    <n v="3459.39"/>
  </r>
  <r>
    <x v="0"/>
    <x v="1"/>
    <n v="3478.11"/>
  </r>
  <r>
    <x v="0"/>
    <x v="1"/>
    <n v="3478.11"/>
  </r>
  <r>
    <x v="0"/>
    <x v="1"/>
    <n v="3478.11"/>
  </r>
  <r>
    <x v="0"/>
    <x v="1"/>
    <n v="3478.11"/>
  </r>
  <r>
    <x v="0"/>
    <x v="1"/>
    <n v="3487.65"/>
  </r>
  <r>
    <x v="0"/>
    <x v="1"/>
    <n v="3478.36"/>
  </r>
  <r>
    <x v="0"/>
    <x v="1"/>
    <n v="3469.76"/>
  </r>
  <r>
    <x v="0"/>
    <x v="1"/>
    <n v="3466.8"/>
  </r>
  <r>
    <x v="0"/>
    <x v="1"/>
    <n v="3466.8"/>
  </r>
  <r>
    <x v="0"/>
    <x v="1"/>
    <n v="3466.8"/>
  </r>
  <r>
    <x v="0"/>
    <x v="1"/>
    <n v="3466.8"/>
  </r>
  <r>
    <x v="0"/>
    <x v="1"/>
    <n v="3482.03"/>
  </r>
  <r>
    <x v="0"/>
    <x v="1"/>
    <n v="3476.19"/>
  </r>
  <r>
    <x v="0"/>
    <x v="1"/>
    <n v="3477.48"/>
  </r>
  <r>
    <x v="0"/>
    <x v="1"/>
    <n v="3525.25"/>
  </r>
  <r>
    <x v="0"/>
    <x v="1"/>
    <n v="3525.25"/>
  </r>
  <r>
    <x v="0"/>
    <x v="1"/>
    <n v="3525.25"/>
  </r>
  <r>
    <x v="0"/>
    <x v="1"/>
    <n v="3582.41"/>
  </r>
  <r>
    <x v="0"/>
    <x v="1"/>
    <n v="3591.48"/>
  </r>
  <r>
    <x v="0"/>
    <x v="1"/>
    <n v="3636.91"/>
  </r>
  <r>
    <x v="0"/>
    <x v="1"/>
    <n v="3585.44"/>
  </r>
  <r>
    <x v="0"/>
    <x v="1"/>
    <n v="3559.46"/>
  </r>
  <r>
    <x v="0"/>
    <x v="1"/>
    <n v="3559.46"/>
  </r>
  <r>
    <x v="1"/>
    <x v="1"/>
    <n v="3559.46"/>
  </r>
  <r>
    <x v="1"/>
    <x v="1"/>
    <n v="3561.37"/>
  </r>
  <r>
    <x v="1"/>
    <x v="1"/>
    <n v="3534.99"/>
  </r>
  <r>
    <x v="1"/>
    <x v="1"/>
    <n v="3522.57"/>
  </r>
  <r>
    <x v="1"/>
    <x v="1"/>
    <n v="3558.63"/>
  </r>
  <r>
    <x v="1"/>
    <x v="1"/>
    <n v="3543.28"/>
  </r>
  <r>
    <x v="1"/>
    <x v="1"/>
    <n v="3543.28"/>
  </r>
  <r>
    <x v="1"/>
    <x v="1"/>
    <n v="3543.28"/>
  </r>
  <r>
    <x v="1"/>
    <x v="1"/>
    <n v="3554.65"/>
  </r>
  <r>
    <x v="1"/>
    <x v="1"/>
    <n v="3583.23"/>
  </r>
  <r>
    <x v="1"/>
    <x v="1"/>
    <n v="3557.16"/>
  </r>
  <r>
    <x v="1"/>
    <x v="1"/>
    <n v="3525.45"/>
  </r>
  <r>
    <x v="1"/>
    <x v="1"/>
    <n v="3515.65"/>
  </r>
  <r>
    <x v="1"/>
    <x v="1"/>
    <n v="3515.65"/>
  </r>
  <r>
    <x v="1"/>
    <x v="1"/>
    <n v="3515.65"/>
  </r>
  <r>
    <x v="1"/>
    <x v="1"/>
    <n v="3515.65"/>
  </r>
  <r>
    <x v="1"/>
    <x v="1"/>
    <n v="3518.19"/>
  </r>
  <r>
    <x v="1"/>
    <x v="1"/>
    <n v="3545.84"/>
  </r>
  <r>
    <x v="1"/>
    <x v="1"/>
    <n v="3537.86"/>
  </r>
  <r>
    <x v="1"/>
    <x v="1"/>
    <n v="3555.4"/>
  </r>
  <r>
    <x v="1"/>
    <x v="1"/>
    <n v="3555.4"/>
  </r>
  <r>
    <x v="1"/>
    <x v="1"/>
    <n v="3555.4"/>
  </r>
  <r>
    <x v="1"/>
    <x v="1"/>
    <n v="3602.41"/>
  </r>
  <r>
    <x v="1"/>
    <x v="1"/>
    <n v="3590.37"/>
  </r>
  <r>
    <x v="1"/>
    <x v="1"/>
    <n v="3578.29"/>
  </r>
  <r>
    <x v="1"/>
    <x v="1"/>
    <n v="3588.23"/>
  </r>
  <r>
    <x v="1"/>
    <x v="1"/>
    <n v="3624.39"/>
  </r>
  <r>
    <x v="1"/>
    <x v="1"/>
    <n v="3624.39"/>
  </r>
  <r>
    <x v="2"/>
    <x v="1"/>
    <n v="3624.39"/>
  </r>
  <r>
    <x v="2"/>
    <x v="1"/>
    <n v="3622.36"/>
  </r>
  <r>
    <x v="2"/>
    <x v="1"/>
    <n v="3646.61"/>
  </r>
  <r>
    <x v="2"/>
    <x v="1"/>
    <n v="3676.94"/>
  </r>
  <r>
    <x v="2"/>
    <x v="1"/>
    <n v="3647.99"/>
  </r>
  <r>
    <x v="2"/>
    <x v="1"/>
    <n v="3640.2"/>
  </r>
  <r>
    <x v="2"/>
    <x v="1"/>
    <n v="3640.2"/>
  </r>
  <r>
    <x v="2"/>
    <x v="1"/>
    <n v="3640.2"/>
  </r>
  <r>
    <x v="2"/>
    <x v="1"/>
    <n v="3623.61"/>
  </r>
  <r>
    <x v="2"/>
    <x v="1"/>
    <n v="3598.77"/>
  </r>
  <r>
    <x v="2"/>
    <x v="1"/>
    <n v="3561.91"/>
  </r>
  <r>
    <x v="2"/>
    <x v="1"/>
    <n v="3534.62"/>
  </r>
  <r>
    <x v="2"/>
    <x v="1"/>
    <n v="3575.3"/>
  </r>
  <r>
    <x v="2"/>
    <x v="1"/>
    <n v="3575.3"/>
  </r>
  <r>
    <x v="2"/>
    <x v="1"/>
    <n v="3575.3"/>
  </r>
  <r>
    <x v="2"/>
    <x v="1"/>
    <n v="3575.63"/>
  </r>
  <r>
    <x v="2"/>
    <x v="1"/>
    <n v="3553.51"/>
  </r>
  <r>
    <x v="2"/>
    <x v="1"/>
    <n v="3578.02"/>
  </r>
  <r>
    <x v="2"/>
    <x v="1"/>
    <n v="3569.45"/>
  </r>
  <r>
    <x v="2"/>
    <x v="1"/>
    <n v="3553.34"/>
  </r>
  <r>
    <x v="2"/>
    <x v="1"/>
    <n v="3553.34"/>
  </r>
  <r>
    <x v="2"/>
    <x v="1"/>
    <n v="3553.34"/>
  </r>
  <r>
    <x v="2"/>
    <x v="1"/>
    <n v="3553.34"/>
  </r>
  <r>
    <x v="2"/>
    <x v="1"/>
    <n v="3589.82"/>
  </r>
  <r>
    <x v="2"/>
    <x v="1"/>
    <n v="3635.12"/>
  </r>
  <r>
    <x v="2"/>
    <x v="1"/>
    <n v="3658.22"/>
  </r>
  <r>
    <x v="2"/>
    <x v="1"/>
    <n v="3665.41"/>
  </r>
  <r>
    <x v="2"/>
    <x v="1"/>
    <n v="3665.41"/>
  </r>
  <r>
    <x v="2"/>
    <x v="1"/>
    <n v="3665.41"/>
  </r>
  <r>
    <x v="2"/>
    <x v="1"/>
    <n v="3705.85"/>
  </r>
  <r>
    <x v="2"/>
    <x v="1"/>
    <n v="3736.91"/>
  </r>
  <r>
    <x v="3"/>
    <x v="1"/>
    <n v="3678.62"/>
  </r>
  <r>
    <x v="3"/>
    <x v="1"/>
    <n v="3678.62"/>
  </r>
  <r>
    <x v="3"/>
    <x v="1"/>
    <n v="3678.62"/>
  </r>
  <r>
    <x v="3"/>
    <x v="1"/>
    <n v="3678.62"/>
  </r>
  <r>
    <x v="3"/>
    <x v="1"/>
    <n v="3678.62"/>
  </r>
  <r>
    <x v="3"/>
    <x v="1"/>
    <n v="3645.79"/>
  </r>
  <r>
    <x v="3"/>
    <x v="1"/>
    <n v="3645.14"/>
  </r>
  <r>
    <x v="3"/>
    <x v="1"/>
    <n v="3639.62"/>
  </r>
  <r>
    <x v="3"/>
    <x v="1"/>
    <n v="3634.07"/>
  </r>
  <r>
    <x v="3"/>
    <x v="1"/>
    <n v="3650.23"/>
  </r>
  <r>
    <x v="3"/>
    <x v="1"/>
    <n v="3650.23"/>
  </r>
  <r>
    <x v="3"/>
    <x v="1"/>
    <n v="3650.23"/>
  </r>
  <r>
    <x v="3"/>
    <x v="1"/>
    <n v="3653.57"/>
  </r>
  <r>
    <x v="3"/>
    <x v="1"/>
    <n v="3666.17"/>
  </r>
  <r>
    <x v="3"/>
    <x v="1"/>
    <n v="3665.49"/>
  </r>
  <r>
    <x v="3"/>
    <x v="1"/>
    <n v="3620.4"/>
  </r>
  <r>
    <x v="3"/>
    <x v="1"/>
    <n v="3595.57"/>
  </r>
  <r>
    <x v="3"/>
    <x v="1"/>
    <n v="3595.57"/>
  </r>
  <r>
    <x v="3"/>
    <x v="1"/>
    <n v="3595.57"/>
  </r>
  <r>
    <x v="3"/>
    <x v="1"/>
    <n v="3606.42"/>
  </r>
  <r>
    <x v="3"/>
    <x v="1"/>
    <n v="3636.26"/>
  </r>
  <r>
    <x v="3"/>
    <x v="1"/>
    <n v="3639.12"/>
  </r>
  <r>
    <x v="3"/>
    <x v="1"/>
    <n v="3630.81"/>
  </r>
  <r>
    <x v="3"/>
    <x v="1"/>
    <n v="3640.07"/>
  </r>
  <r>
    <x v="3"/>
    <x v="1"/>
    <n v="3640.07"/>
  </r>
  <r>
    <x v="3"/>
    <x v="1"/>
    <n v="3640.07"/>
  </r>
  <r>
    <x v="3"/>
    <x v="1"/>
    <n v="3659.62"/>
  </r>
  <r>
    <x v="3"/>
    <x v="1"/>
    <n v="3717.46"/>
  </r>
  <r>
    <x v="3"/>
    <x v="1"/>
    <n v="3699.74"/>
  </r>
  <r>
    <x v="3"/>
    <x v="1"/>
    <n v="3712.89"/>
  </r>
  <r>
    <x v="4"/>
    <x v="1"/>
    <n v="3740.14"/>
  </r>
  <r>
    <x v="4"/>
    <x v="1"/>
    <n v="3740.14"/>
  </r>
  <r>
    <x v="4"/>
    <x v="1"/>
    <n v="3740.14"/>
  </r>
  <r>
    <x v="4"/>
    <x v="1"/>
    <n v="3816.65"/>
  </r>
  <r>
    <x v="4"/>
    <x v="1"/>
    <n v="3831.35"/>
  </r>
  <r>
    <x v="4"/>
    <x v="1"/>
    <n v="3846.28"/>
  </r>
  <r>
    <x v="4"/>
    <x v="1"/>
    <n v="3800.33"/>
  </r>
  <r>
    <x v="4"/>
    <x v="1"/>
    <n v="3765.33"/>
  </r>
  <r>
    <x v="4"/>
    <x v="1"/>
    <n v="3765.33"/>
  </r>
  <r>
    <x v="4"/>
    <x v="1"/>
    <n v="3765.33"/>
  </r>
  <r>
    <x v="4"/>
    <x v="1"/>
    <n v="3714.94"/>
  </r>
  <r>
    <x v="4"/>
    <x v="1"/>
    <n v="3703.2"/>
  </r>
  <r>
    <x v="4"/>
    <x v="1"/>
    <n v="3734.09"/>
  </r>
  <r>
    <x v="4"/>
    <x v="1"/>
    <n v="3728.09"/>
  </r>
  <r>
    <x v="4"/>
    <x v="1"/>
    <n v="3682.84"/>
  </r>
  <r>
    <x v="4"/>
    <x v="1"/>
    <n v="3682.84"/>
  </r>
  <r>
    <x v="4"/>
    <x v="1"/>
    <n v="3682.84"/>
  </r>
  <r>
    <x v="4"/>
    <x v="1"/>
    <n v="3682.84"/>
  </r>
  <r>
    <x v="4"/>
    <x v="1"/>
    <n v="3655.74"/>
  </r>
  <r>
    <x v="4"/>
    <x v="1"/>
    <n v="3682.66"/>
  </r>
  <r>
    <x v="4"/>
    <x v="1"/>
    <n v="3721.57"/>
  </r>
  <r>
    <x v="4"/>
    <x v="1"/>
    <n v="3738.19"/>
  </r>
  <r>
    <x v="4"/>
    <x v="1"/>
    <n v="3738.19"/>
  </r>
  <r>
    <x v="4"/>
    <x v="1"/>
    <n v="3738.19"/>
  </r>
  <r>
    <x v="4"/>
    <x v="1"/>
    <n v="3750.66"/>
  </r>
  <r>
    <x v="4"/>
    <x v="1"/>
    <n v="3735.41"/>
  </r>
  <r>
    <x v="4"/>
    <x v="1"/>
    <n v="3747.48"/>
  </r>
  <r>
    <x v="4"/>
    <x v="1"/>
    <n v="3729.02"/>
  </r>
  <r>
    <x v="4"/>
    <x v="1"/>
    <n v="3715.28"/>
  </r>
  <r>
    <x v="4"/>
    <x v="1"/>
    <n v="3715.28"/>
  </r>
  <r>
    <x v="4"/>
    <x v="1"/>
    <n v="3715.28"/>
  </r>
  <r>
    <x v="5"/>
    <x v="1"/>
    <n v="3715.28"/>
  </r>
  <r>
    <x v="5"/>
    <x v="1"/>
    <n v="3671.38"/>
  </r>
  <r>
    <x v="5"/>
    <x v="1"/>
    <n v="3642.29"/>
  </r>
  <r>
    <x v="5"/>
    <x v="1"/>
    <n v="3657.41"/>
  </r>
  <r>
    <x v="5"/>
    <x v="1"/>
    <n v="3609.2"/>
  </r>
  <r>
    <x v="5"/>
    <x v="1"/>
    <n v="3609.2"/>
  </r>
  <r>
    <x v="5"/>
    <x v="1"/>
    <n v="3609.2"/>
  </r>
  <r>
    <x v="5"/>
    <x v="1"/>
    <n v="3609.2"/>
  </r>
  <r>
    <x v="5"/>
    <x v="1"/>
    <n v="3597.18"/>
  </r>
  <r>
    <x v="5"/>
    <x v="1"/>
    <n v="3588.41"/>
  </r>
  <r>
    <x v="5"/>
    <x v="1"/>
    <n v="3589.86"/>
  </r>
  <r>
    <x v="5"/>
    <x v="1"/>
    <n v="3626.02"/>
  </r>
  <r>
    <x v="5"/>
    <x v="1"/>
    <n v="3626.02"/>
  </r>
  <r>
    <x v="5"/>
    <x v="1"/>
    <n v="3626.02"/>
  </r>
  <r>
    <x v="5"/>
    <x v="1"/>
    <n v="3626.02"/>
  </r>
  <r>
    <x v="5"/>
    <x v="1"/>
    <n v="3693.35"/>
  </r>
  <r>
    <x v="5"/>
    <x v="1"/>
    <n v="3690.56"/>
  </r>
  <r>
    <x v="5"/>
    <x v="1"/>
    <n v="3730.45"/>
  </r>
  <r>
    <x v="5"/>
    <x v="1"/>
    <n v="3753.77"/>
  </r>
  <r>
    <x v="5"/>
    <x v="1"/>
    <n v="3753.77"/>
  </r>
  <r>
    <x v="5"/>
    <x v="1"/>
    <n v="3753.77"/>
  </r>
  <r>
    <x v="5"/>
    <x v="1"/>
    <n v="3758.08"/>
  </r>
  <r>
    <x v="5"/>
    <x v="1"/>
    <n v="3784.45"/>
  </r>
  <r>
    <x v="5"/>
    <x v="1"/>
    <n v="3773.11"/>
  </r>
  <r>
    <x v="5"/>
    <x v="1"/>
    <n v="3770.35"/>
  </r>
  <r>
    <x v="5"/>
    <x v="1"/>
    <n v="3739.03"/>
  </r>
  <r>
    <x v="5"/>
    <x v="1"/>
    <n v="3739.03"/>
  </r>
  <r>
    <x v="5"/>
    <x v="1"/>
    <n v="3739.03"/>
  </r>
  <r>
    <x v="5"/>
    <x v="1"/>
    <n v="3713.17"/>
  </r>
  <r>
    <x v="5"/>
    <x v="1"/>
    <n v="3756.67"/>
  </r>
  <r>
    <x v="6"/>
    <x v="1"/>
    <n v="3748.5"/>
  </r>
  <r>
    <x v="6"/>
    <x v="1"/>
    <n v="3775.53"/>
  </r>
  <r>
    <x v="6"/>
    <x v="1"/>
    <n v="3777.17"/>
  </r>
  <r>
    <x v="6"/>
    <x v="1"/>
    <n v="3777.17"/>
  </r>
  <r>
    <x v="6"/>
    <x v="1"/>
    <n v="3777.17"/>
  </r>
  <r>
    <x v="6"/>
    <x v="1"/>
    <n v="3777.17"/>
  </r>
  <r>
    <x v="6"/>
    <x v="1"/>
    <n v="3782.27"/>
  </r>
  <r>
    <x v="6"/>
    <x v="1"/>
    <n v="3815.22"/>
  </r>
  <r>
    <x v="6"/>
    <x v="1"/>
    <n v="3850.46"/>
  </r>
  <r>
    <x v="6"/>
    <x v="1"/>
    <n v="3829.46"/>
  </r>
  <r>
    <x v="6"/>
    <x v="1"/>
    <n v="3829.46"/>
  </r>
  <r>
    <x v="6"/>
    <x v="1"/>
    <n v="3829.46"/>
  </r>
  <r>
    <x v="6"/>
    <x v="1"/>
    <n v="3824.08"/>
  </r>
  <r>
    <x v="6"/>
    <x v="1"/>
    <n v="3826.85"/>
  </r>
  <r>
    <x v="6"/>
    <x v="1"/>
    <n v="3796.07"/>
  </r>
  <r>
    <x v="6"/>
    <x v="1"/>
    <n v="3809.07"/>
  </r>
  <r>
    <x v="6"/>
    <x v="1"/>
    <n v="3808.46"/>
  </r>
  <r>
    <x v="6"/>
    <x v="1"/>
    <n v="3808.46"/>
  </r>
  <r>
    <x v="6"/>
    <x v="1"/>
    <n v="3808.46"/>
  </r>
  <r>
    <x v="6"/>
    <x v="1"/>
    <n v="3842.97"/>
  </r>
  <r>
    <x v="6"/>
    <x v="1"/>
    <n v="3842.97"/>
  </r>
  <r>
    <x v="6"/>
    <x v="1"/>
    <n v="3855.68"/>
  </r>
  <r>
    <x v="6"/>
    <x v="1"/>
    <n v="3866.86"/>
  </r>
  <r>
    <x v="6"/>
    <x v="1"/>
    <n v="3874.44"/>
  </r>
  <r>
    <x v="6"/>
    <x v="1"/>
    <n v="3874.44"/>
  </r>
  <r>
    <x v="6"/>
    <x v="1"/>
    <n v="3874.44"/>
  </r>
  <r>
    <x v="6"/>
    <x v="1"/>
    <n v="3904.17"/>
  </r>
  <r>
    <x v="6"/>
    <x v="1"/>
    <n v="3918.49"/>
  </r>
  <r>
    <x v="6"/>
    <x v="1"/>
    <n v="3902.18"/>
  </r>
  <r>
    <x v="6"/>
    <x v="1"/>
    <n v="3836.95"/>
  </r>
  <r>
    <x v="6"/>
    <x v="1"/>
    <n v="3867.88"/>
  </r>
  <r>
    <x v="7"/>
    <x v="1"/>
    <n v="3867.88"/>
  </r>
  <r>
    <x v="7"/>
    <x v="1"/>
    <n v="3867.88"/>
  </r>
  <r>
    <x v="7"/>
    <x v="1"/>
    <n v="3865.46"/>
  </r>
  <r>
    <x v="7"/>
    <x v="1"/>
    <n v="3913.59"/>
  </r>
  <r>
    <x v="7"/>
    <x v="1"/>
    <n v="3911.36"/>
  </r>
  <r>
    <x v="7"/>
    <x v="1"/>
    <n v="3910.81"/>
  </r>
  <r>
    <x v="7"/>
    <x v="1"/>
    <n v="3949.33"/>
  </r>
  <r>
    <x v="7"/>
    <x v="1"/>
    <n v="3949.33"/>
  </r>
  <r>
    <x v="7"/>
    <x v="1"/>
    <n v="3949.33"/>
  </r>
  <r>
    <x v="7"/>
    <x v="1"/>
    <n v="3988.27"/>
  </r>
  <r>
    <x v="7"/>
    <x v="1"/>
    <n v="3979.8"/>
  </r>
  <r>
    <x v="7"/>
    <x v="1"/>
    <n v="3950.43"/>
  </r>
  <r>
    <x v="7"/>
    <x v="1"/>
    <n v="3887.07"/>
  </r>
  <r>
    <x v="7"/>
    <x v="1"/>
    <n v="3830.25"/>
  </r>
  <r>
    <x v="7"/>
    <x v="1"/>
    <n v="3830.25"/>
  </r>
  <r>
    <x v="7"/>
    <x v="1"/>
    <n v="3830.25"/>
  </r>
  <r>
    <x v="7"/>
    <x v="1"/>
    <n v="3830.25"/>
  </r>
  <r>
    <x v="7"/>
    <x v="1"/>
    <n v="3868.41"/>
  </r>
  <r>
    <x v="7"/>
    <x v="1"/>
    <n v="3861.33"/>
  </r>
  <r>
    <x v="7"/>
    <x v="1"/>
    <n v="3876.08"/>
  </r>
  <r>
    <x v="7"/>
    <x v="1"/>
    <n v="3874.95"/>
  </r>
  <r>
    <x v="7"/>
    <x v="1"/>
    <n v="3874.95"/>
  </r>
  <r>
    <x v="7"/>
    <x v="1"/>
    <n v="3874.95"/>
  </r>
  <r>
    <x v="7"/>
    <x v="1"/>
    <n v="3867.73"/>
  </r>
  <r>
    <x v="7"/>
    <x v="1"/>
    <n v="3861.88"/>
  </r>
  <r>
    <x v="7"/>
    <x v="1"/>
    <n v="3865.04"/>
  </r>
  <r>
    <x v="7"/>
    <x v="1"/>
    <n v="3870.57"/>
  </r>
  <r>
    <x v="7"/>
    <x v="1"/>
    <n v="3834.13"/>
  </r>
  <r>
    <x v="7"/>
    <x v="1"/>
    <n v="3834.13"/>
  </r>
  <r>
    <x v="7"/>
    <x v="1"/>
    <n v="3834.13"/>
  </r>
  <r>
    <x v="7"/>
    <x v="1"/>
    <n v="3806.87"/>
  </r>
  <r>
    <x v="8"/>
    <x v="1"/>
    <n v="3774"/>
  </r>
  <r>
    <x v="8"/>
    <x v="1"/>
    <n v="3753.3"/>
  </r>
  <r>
    <x v="8"/>
    <x v="1"/>
    <n v="3780.85"/>
  </r>
  <r>
    <x v="8"/>
    <x v="1"/>
    <n v="3790.04"/>
  </r>
  <r>
    <x v="8"/>
    <x v="1"/>
    <n v="3790.04"/>
  </r>
  <r>
    <x v="8"/>
    <x v="1"/>
    <n v="3790.04"/>
  </r>
  <r>
    <x v="8"/>
    <x v="1"/>
    <n v="3790.04"/>
  </r>
  <r>
    <x v="8"/>
    <x v="1"/>
    <n v="3812.76"/>
  </r>
  <r>
    <x v="8"/>
    <x v="1"/>
    <n v="3816.14"/>
  </r>
  <r>
    <x v="8"/>
    <x v="1"/>
    <n v="3829.72"/>
  </r>
  <r>
    <x v="8"/>
    <x v="1"/>
    <n v="3836.85"/>
  </r>
  <r>
    <x v="8"/>
    <x v="1"/>
    <n v="3836.85"/>
  </r>
  <r>
    <x v="8"/>
    <x v="1"/>
    <n v="3836.85"/>
  </r>
  <r>
    <x v="8"/>
    <x v="1"/>
    <n v="3835.27"/>
  </r>
  <r>
    <x v="8"/>
    <x v="1"/>
    <n v="3830.83"/>
  </r>
  <r>
    <x v="8"/>
    <x v="1"/>
    <n v="3825.36"/>
  </r>
  <r>
    <x v="8"/>
    <x v="1"/>
    <n v="3818.16"/>
  </r>
  <r>
    <x v="8"/>
    <x v="1"/>
    <n v="3828.18"/>
  </r>
  <r>
    <x v="8"/>
    <x v="1"/>
    <n v="3828.18"/>
  </r>
  <r>
    <x v="8"/>
    <x v="1"/>
    <n v="3828.18"/>
  </r>
  <r>
    <x v="8"/>
    <x v="1"/>
    <n v="3851.22"/>
  </r>
  <r>
    <x v="8"/>
    <x v="1"/>
    <n v="3843.77"/>
  </r>
  <r>
    <x v="8"/>
    <x v="1"/>
    <n v="3834.66"/>
  </r>
  <r>
    <x v="8"/>
    <x v="1"/>
    <n v="3835.67"/>
  </r>
  <r>
    <x v="8"/>
    <x v="1"/>
    <n v="3844.88"/>
  </r>
  <r>
    <x v="8"/>
    <x v="1"/>
    <n v="3844.88"/>
  </r>
  <r>
    <x v="8"/>
    <x v="1"/>
    <n v="3844.88"/>
  </r>
  <r>
    <x v="8"/>
    <x v="1"/>
    <n v="3837.91"/>
  </r>
  <r>
    <x v="8"/>
    <x v="1"/>
    <n v="3841.94"/>
  </r>
  <r>
    <x v="8"/>
    <x v="1"/>
    <n v="3834.68"/>
  </r>
  <r>
    <x v="9"/>
    <x v="1"/>
    <n v="3812.77"/>
  </r>
  <r>
    <x v="9"/>
    <x v="1"/>
    <n v="3781.35"/>
  </r>
  <r>
    <x v="9"/>
    <x v="1"/>
    <n v="3781.35"/>
  </r>
  <r>
    <x v="9"/>
    <x v="1"/>
    <n v="3781.35"/>
  </r>
  <r>
    <x v="9"/>
    <x v="1"/>
    <n v="3786.05"/>
  </r>
  <r>
    <x v="9"/>
    <x v="1"/>
    <n v="3796.3"/>
  </r>
  <r>
    <x v="9"/>
    <x v="1"/>
    <n v="3788.03"/>
  </r>
  <r>
    <x v="9"/>
    <x v="1"/>
    <n v="3772.44"/>
  </r>
  <r>
    <x v="9"/>
    <x v="1"/>
    <n v="3765.8"/>
  </r>
  <r>
    <x v="9"/>
    <x v="1"/>
    <n v="3765.8"/>
  </r>
  <r>
    <x v="9"/>
    <x v="1"/>
    <n v="3765.8"/>
  </r>
  <r>
    <x v="9"/>
    <x v="1"/>
    <n v="3765.8"/>
  </r>
  <r>
    <x v="9"/>
    <x v="1"/>
    <n v="3738.48"/>
  </r>
  <r>
    <x v="9"/>
    <x v="1"/>
    <n v="3725.75"/>
  </r>
  <r>
    <x v="9"/>
    <x v="1"/>
    <n v="3755.29"/>
  </r>
  <r>
    <x v="9"/>
    <x v="1"/>
    <n v="3772.49"/>
  </r>
  <r>
    <x v="9"/>
    <x v="1"/>
    <n v="3772.49"/>
  </r>
  <r>
    <x v="9"/>
    <x v="1"/>
    <n v="3772.49"/>
  </r>
  <r>
    <x v="9"/>
    <x v="1"/>
    <n v="3772.49"/>
  </r>
  <r>
    <x v="9"/>
    <x v="1"/>
    <n v="3766.94"/>
  </r>
  <r>
    <x v="9"/>
    <x v="1"/>
    <n v="3770.58"/>
  </r>
  <r>
    <x v="9"/>
    <x v="1"/>
    <n v="3783.3"/>
  </r>
  <r>
    <x v="9"/>
    <x v="1"/>
    <n v="3780.38"/>
  </r>
  <r>
    <x v="9"/>
    <x v="1"/>
    <n v="3780.38"/>
  </r>
  <r>
    <x v="9"/>
    <x v="1"/>
    <n v="3780.38"/>
  </r>
  <r>
    <x v="9"/>
    <x v="1"/>
    <n v="3769.98"/>
  </r>
  <r>
    <x v="9"/>
    <x v="1"/>
    <n v="3774.46"/>
  </r>
  <r>
    <x v="9"/>
    <x v="1"/>
    <n v="3761.21"/>
  </r>
  <r>
    <x v="9"/>
    <x v="1"/>
    <n v="3766.1"/>
  </r>
  <r>
    <x v="9"/>
    <x v="1"/>
    <n v="3784.44"/>
  </r>
  <r>
    <x v="9"/>
    <x v="1"/>
    <n v="3784.44"/>
  </r>
  <r>
    <x v="10"/>
    <x v="1"/>
    <n v="3784.44"/>
  </r>
  <r>
    <x v="10"/>
    <x v="1"/>
    <n v="3784.44"/>
  </r>
  <r>
    <x v="10"/>
    <x v="1"/>
    <n v="3778.69"/>
  </r>
  <r>
    <x v="10"/>
    <x v="1"/>
    <n v="3837.84"/>
  </r>
  <r>
    <x v="10"/>
    <x v="1"/>
    <n v="3847.4"/>
  </r>
  <r>
    <x v="10"/>
    <x v="1"/>
    <n v="3881.76"/>
  </r>
  <r>
    <x v="10"/>
    <x v="1"/>
    <n v="3881.76"/>
  </r>
  <r>
    <x v="10"/>
    <x v="1"/>
    <n v="3881.76"/>
  </r>
  <r>
    <x v="10"/>
    <x v="1"/>
    <n v="3874.41"/>
  </r>
  <r>
    <x v="10"/>
    <x v="1"/>
    <n v="3876.86"/>
  </r>
  <r>
    <x v="10"/>
    <x v="1"/>
    <n v="3875.38"/>
  </r>
  <r>
    <x v="10"/>
    <x v="1"/>
    <n v="3875.38"/>
  </r>
  <r>
    <x v="10"/>
    <x v="1"/>
    <n v="3888.53"/>
  </r>
  <r>
    <x v="10"/>
    <x v="1"/>
    <n v="3888.53"/>
  </r>
  <r>
    <x v="10"/>
    <x v="1"/>
    <n v="3888.53"/>
  </r>
  <r>
    <x v="10"/>
    <x v="1"/>
    <n v="3888.53"/>
  </r>
  <r>
    <x v="10"/>
    <x v="1"/>
    <n v="3898.84"/>
  </r>
  <r>
    <x v="10"/>
    <x v="1"/>
    <n v="3907.95"/>
  </r>
  <r>
    <x v="10"/>
    <x v="1"/>
    <n v="3943.43"/>
  </r>
  <r>
    <x v="10"/>
    <x v="1"/>
    <n v="3923.53"/>
  </r>
  <r>
    <x v="10"/>
    <x v="1"/>
    <n v="3923.53"/>
  </r>
  <r>
    <x v="10"/>
    <x v="1"/>
    <n v="3923.53"/>
  </r>
  <r>
    <x v="10"/>
    <x v="1"/>
    <n v="3913.26"/>
  </r>
  <r>
    <x v="10"/>
    <x v="1"/>
    <n v="3944.37"/>
  </r>
  <r>
    <x v="10"/>
    <x v="1"/>
    <n v="3969.49"/>
  </r>
  <r>
    <x v="10"/>
    <x v="1"/>
    <n v="3969.49"/>
  </r>
  <r>
    <x v="10"/>
    <x v="1"/>
    <n v="4008.13"/>
  </r>
  <r>
    <x v="10"/>
    <x v="1"/>
    <n v="4008.13"/>
  </r>
  <r>
    <x v="10"/>
    <x v="1"/>
    <n v="4008.13"/>
  </r>
  <r>
    <x v="10"/>
    <x v="1"/>
    <n v="4010.98"/>
  </r>
  <r>
    <x v="11"/>
    <x v="1"/>
    <n v="4004.54"/>
  </r>
  <r>
    <x v="11"/>
    <x v="1"/>
    <n v="3953.26"/>
  </r>
  <r>
    <x v="11"/>
    <x v="1"/>
    <n v="3945.18"/>
  </r>
  <r>
    <x v="11"/>
    <x v="1"/>
    <n v="3948.33"/>
  </r>
  <r>
    <x v="11"/>
    <x v="1"/>
    <n v="3948.33"/>
  </r>
  <r>
    <x v="11"/>
    <x v="1"/>
    <n v="3948.33"/>
  </r>
  <r>
    <x v="11"/>
    <x v="1"/>
    <n v="3944"/>
  </r>
  <r>
    <x v="11"/>
    <x v="1"/>
    <n v="3906.1"/>
  </r>
  <r>
    <x v="11"/>
    <x v="1"/>
    <n v="3906.1"/>
  </r>
  <r>
    <x v="11"/>
    <x v="1"/>
    <n v="3899.87"/>
  </r>
  <r>
    <x v="11"/>
    <x v="1"/>
    <n v="3887.71"/>
  </r>
  <r>
    <x v="11"/>
    <x v="1"/>
    <n v="3887.71"/>
  </r>
  <r>
    <x v="11"/>
    <x v="1"/>
    <n v="3887.71"/>
  </r>
  <r>
    <x v="11"/>
    <x v="1"/>
    <n v="3886.87"/>
  </r>
  <r>
    <x v="11"/>
    <x v="1"/>
    <n v="3936.41"/>
  </r>
  <r>
    <x v="11"/>
    <x v="1"/>
    <n v="3990.27"/>
  </r>
  <r>
    <x v="11"/>
    <x v="1"/>
    <n v="4002.97"/>
  </r>
  <r>
    <x v="11"/>
    <x v="1"/>
    <n v="3999.85"/>
  </r>
  <r>
    <x v="11"/>
    <x v="1"/>
    <n v="3999.85"/>
  </r>
  <r>
    <x v="11"/>
    <x v="1"/>
    <n v="3999.85"/>
  </r>
  <r>
    <x v="11"/>
    <x v="1"/>
    <n v="4002.12"/>
  </r>
  <r>
    <x v="11"/>
    <x v="1"/>
    <n v="3996.28"/>
  </r>
  <r>
    <x v="11"/>
    <x v="1"/>
    <n v="3997.71"/>
  </r>
  <r>
    <x v="11"/>
    <x v="1"/>
    <n v="3997.09"/>
  </r>
  <r>
    <x v="11"/>
    <x v="1"/>
    <n v="3994.15"/>
  </r>
  <r>
    <x v="11"/>
    <x v="1"/>
    <n v="3994.15"/>
  </r>
  <r>
    <x v="11"/>
    <x v="1"/>
    <n v="3994.15"/>
  </r>
  <r>
    <x v="11"/>
    <x v="1"/>
    <n v="3989.41"/>
  </r>
  <r>
    <x v="11"/>
    <x v="1"/>
    <n v="4004"/>
  </r>
  <r>
    <x v="11"/>
    <x v="1"/>
    <n v="4023.68"/>
  </r>
  <r>
    <x v="11"/>
    <x v="1"/>
    <n v="3981.16"/>
  </r>
  <r>
    <x v="0"/>
    <x v="2"/>
    <n v="3981.16"/>
  </r>
  <r>
    <x v="0"/>
    <x v="2"/>
    <n v="3981.16"/>
  </r>
  <r>
    <x v="0"/>
    <x v="2"/>
    <n v="3981.16"/>
  </r>
  <r>
    <x v="0"/>
    <x v="2"/>
    <n v="4082.75"/>
  </r>
  <r>
    <x v="0"/>
    <x v="2"/>
    <n v="4084.11"/>
  </r>
  <r>
    <x v="0"/>
    <x v="2"/>
    <n v="4042.36"/>
  </r>
  <r>
    <x v="0"/>
    <x v="2"/>
    <n v="4039.31"/>
  </r>
  <r>
    <x v="0"/>
    <x v="2"/>
    <n v="4043.46"/>
  </r>
  <r>
    <x v="0"/>
    <x v="2"/>
    <n v="4043.46"/>
  </r>
  <r>
    <x v="0"/>
    <x v="2"/>
    <n v="4043.46"/>
  </r>
  <r>
    <x v="0"/>
    <x v="2"/>
    <n v="4043.46"/>
  </r>
  <r>
    <x v="0"/>
    <x v="2"/>
    <n v="4011.65"/>
  </r>
  <r>
    <x v="0"/>
    <x v="2"/>
    <n v="3970.08"/>
  </r>
  <r>
    <x v="0"/>
    <x v="2"/>
    <n v="3950.4"/>
  </r>
  <r>
    <x v="0"/>
    <x v="2"/>
    <n v="3993.65"/>
  </r>
  <r>
    <x v="0"/>
    <x v="2"/>
    <n v="3993.65"/>
  </r>
  <r>
    <x v="0"/>
    <x v="2"/>
    <n v="3993.65"/>
  </r>
  <r>
    <x v="0"/>
    <x v="2"/>
    <n v="3993.65"/>
  </r>
  <r>
    <x v="0"/>
    <x v="2"/>
    <n v="4033.37"/>
  </r>
  <r>
    <x v="0"/>
    <x v="2"/>
    <n v="4003.95"/>
  </r>
  <r>
    <x v="0"/>
    <x v="2"/>
    <n v="3980.8"/>
  </r>
  <r>
    <x v="0"/>
    <x v="2"/>
    <n v="3964.3"/>
  </r>
  <r>
    <x v="0"/>
    <x v="2"/>
    <n v="3964.3"/>
  </r>
  <r>
    <x v="0"/>
    <x v="2"/>
    <n v="3964.3"/>
  </r>
  <r>
    <x v="0"/>
    <x v="2"/>
    <n v="3977.51"/>
  </r>
  <r>
    <x v="0"/>
    <x v="2"/>
    <n v="3987.32"/>
  </r>
  <r>
    <x v="0"/>
    <x v="2"/>
    <n v="3947.83"/>
  </r>
  <r>
    <x v="0"/>
    <x v="2"/>
    <n v="3944.04"/>
  </r>
  <r>
    <x v="0"/>
    <x v="2"/>
    <n v="3982.6"/>
  </r>
  <r>
    <x v="0"/>
    <x v="2"/>
    <n v="3982.6"/>
  </r>
  <r>
    <x v="0"/>
    <x v="2"/>
    <n v="3982.6"/>
  </r>
  <r>
    <x v="1"/>
    <x v="2"/>
    <n v="3942.73"/>
  </r>
  <r>
    <x v="1"/>
    <x v="2"/>
    <n v="3923.61"/>
  </r>
  <r>
    <x v="1"/>
    <x v="2"/>
    <n v="3928.05"/>
  </r>
  <r>
    <x v="1"/>
    <x v="2"/>
    <n v="3951.96"/>
  </r>
  <r>
    <x v="1"/>
    <x v="2"/>
    <n v="3962.68"/>
  </r>
  <r>
    <x v="1"/>
    <x v="2"/>
    <n v="3962.68"/>
  </r>
  <r>
    <x v="1"/>
    <x v="2"/>
    <n v="3962.68"/>
  </r>
  <r>
    <x v="1"/>
    <x v="2"/>
    <n v="3963.84"/>
  </r>
  <r>
    <x v="1"/>
    <x v="2"/>
    <n v="3965.41"/>
  </r>
  <r>
    <x v="1"/>
    <x v="2"/>
    <n v="3939.31"/>
  </r>
  <r>
    <x v="1"/>
    <x v="2"/>
    <n v="3917.75"/>
  </r>
  <r>
    <x v="1"/>
    <x v="2"/>
    <n v="3917.52"/>
  </r>
  <r>
    <x v="1"/>
    <x v="2"/>
    <n v="3917.52"/>
  </r>
  <r>
    <x v="1"/>
    <x v="2"/>
    <n v="3917.52"/>
  </r>
  <r>
    <x v="1"/>
    <x v="2"/>
    <n v="3938.97"/>
  </r>
  <r>
    <x v="1"/>
    <x v="2"/>
    <n v="3946.88"/>
  </r>
  <r>
    <x v="1"/>
    <x v="2"/>
    <n v="3963.72"/>
  </r>
  <r>
    <x v="1"/>
    <x v="2"/>
    <n v="3953.26"/>
  </r>
  <r>
    <x v="1"/>
    <x v="2"/>
    <n v="3927.25"/>
  </r>
  <r>
    <x v="1"/>
    <x v="2"/>
    <n v="3927.25"/>
  </r>
  <r>
    <x v="1"/>
    <x v="2"/>
    <n v="3927.25"/>
  </r>
  <r>
    <x v="1"/>
    <x v="2"/>
    <n v="3927.25"/>
  </r>
  <r>
    <x v="1"/>
    <x v="2"/>
    <n v="3932.4"/>
  </r>
  <r>
    <x v="1"/>
    <x v="2"/>
    <n v="3913.79"/>
  </r>
  <r>
    <x v="1"/>
    <x v="2"/>
    <n v="3940.2"/>
  </r>
  <r>
    <x v="1"/>
    <x v="2"/>
    <n v="3910.64"/>
  </r>
  <r>
    <x v="1"/>
    <x v="2"/>
    <n v="3910.64"/>
  </r>
  <r>
    <x v="1"/>
    <x v="2"/>
    <n v="3910.64"/>
  </r>
  <r>
    <x v="2"/>
    <x v="2"/>
    <n v="3910.28"/>
  </r>
  <r>
    <x v="2"/>
    <x v="2"/>
    <n v="3901.62"/>
  </r>
  <r>
    <x v="2"/>
    <x v="2"/>
    <n v="3862.95"/>
  </r>
  <r>
    <x v="2"/>
    <x v="2"/>
    <n v="3771.77"/>
  </r>
  <r>
    <x v="2"/>
    <x v="2"/>
    <n v="3806.11"/>
  </r>
  <r>
    <x v="2"/>
    <x v="2"/>
    <n v="3806.11"/>
  </r>
  <r>
    <x v="2"/>
    <x v="2"/>
    <n v="3806.11"/>
  </r>
  <r>
    <x v="2"/>
    <x v="2"/>
    <n v="3813.41"/>
  </r>
  <r>
    <x v="2"/>
    <x v="2"/>
    <n v="3787.18"/>
  </r>
  <r>
    <x v="2"/>
    <x v="2"/>
    <n v="3746.43"/>
  </r>
  <r>
    <x v="2"/>
    <x v="2"/>
    <n v="3786"/>
  </r>
  <r>
    <x v="2"/>
    <x v="2"/>
    <n v="3827.64"/>
  </r>
  <r>
    <x v="2"/>
    <x v="2"/>
    <n v="3827.64"/>
  </r>
  <r>
    <x v="2"/>
    <x v="2"/>
    <n v="3827.64"/>
  </r>
  <r>
    <x v="2"/>
    <x v="2"/>
    <n v="3800.85"/>
  </r>
  <r>
    <x v="2"/>
    <x v="2"/>
    <n v="3836.56"/>
  </r>
  <r>
    <x v="2"/>
    <x v="2"/>
    <n v="3826.89"/>
  </r>
  <r>
    <x v="2"/>
    <x v="2"/>
    <n v="3816.43"/>
  </r>
  <r>
    <x v="2"/>
    <x v="2"/>
    <n v="3820.67"/>
  </r>
  <r>
    <x v="2"/>
    <x v="2"/>
    <n v="3820.67"/>
  </r>
  <r>
    <x v="2"/>
    <x v="2"/>
    <n v="3820.67"/>
  </r>
  <r>
    <x v="2"/>
    <x v="2"/>
    <n v="3820.67"/>
  </r>
  <r>
    <x v="2"/>
    <x v="2"/>
    <n v="3765.67"/>
  </r>
  <r>
    <x v="2"/>
    <x v="2"/>
    <n v="3756.64"/>
  </r>
  <r>
    <x v="2"/>
    <x v="2"/>
    <n v="3798.9"/>
  </r>
  <r>
    <x v="2"/>
    <x v="2"/>
    <n v="3785.66"/>
  </r>
  <r>
    <x v="2"/>
    <x v="2"/>
    <n v="3785.66"/>
  </r>
  <r>
    <x v="2"/>
    <x v="2"/>
    <n v="3785.66"/>
  </r>
  <r>
    <x v="2"/>
    <x v="2"/>
    <n v="3785.7"/>
  </r>
  <r>
    <x v="2"/>
    <x v="2"/>
    <n v="3765.96"/>
  </r>
  <r>
    <x v="2"/>
    <x v="2"/>
    <n v="3748.15"/>
  </r>
  <r>
    <x v="3"/>
    <x v="2"/>
    <n v="3756.03"/>
  </r>
  <r>
    <x v="3"/>
    <x v="2"/>
    <n v="3774.79"/>
  </r>
  <r>
    <x v="3"/>
    <x v="2"/>
    <n v="3774.79"/>
  </r>
  <r>
    <x v="3"/>
    <x v="2"/>
    <n v="3774.79"/>
  </r>
  <r>
    <x v="3"/>
    <x v="2"/>
    <n v="3706.95"/>
  </r>
  <r>
    <x v="3"/>
    <x v="2"/>
    <n v="3723.79"/>
  </r>
  <r>
    <x v="3"/>
    <x v="2"/>
    <n v="3746.51"/>
  </r>
  <r>
    <x v="3"/>
    <x v="2"/>
    <n v="3771.83"/>
  </r>
  <r>
    <x v="3"/>
    <x v="2"/>
    <n v="3777.41"/>
  </r>
  <r>
    <x v="3"/>
    <x v="2"/>
    <n v="3777.41"/>
  </r>
  <r>
    <x v="3"/>
    <x v="2"/>
    <n v="3777.41"/>
  </r>
  <r>
    <x v="3"/>
    <x v="2"/>
    <n v="3744.16"/>
  </r>
  <r>
    <x v="3"/>
    <x v="2"/>
    <n v="3736.7"/>
  </r>
  <r>
    <x v="3"/>
    <x v="2"/>
    <n v="3737.32"/>
  </r>
  <r>
    <x v="3"/>
    <x v="2"/>
    <n v="3737.32"/>
  </r>
  <r>
    <x v="3"/>
    <x v="2"/>
    <n v="3737.32"/>
  </r>
  <r>
    <x v="3"/>
    <x v="2"/>
    <n v="3737.32"/>
  </r>
  <r>
    <x v="3"/>
    <x v="2"/>
    <n v="3737.32"/>
  </r>
  <r>
    <x v="3"/>
    <x v="2"/>
    <n v="3731.31"/>
  </r>
  <r>
    <x v="3"/>
    <x v="2"/>
    <n v="3755.85"/>
  </r>
  <r>
    <x v="3"/>
    <x v="2"/>
    <n v="3758.65"/>
  </r>
  <r>
    <x v="3"/>
    <x v="2"/>
    <n v="3759.54"/>
  </r>
  <r>
    <x v="3"/>
    <x v="2"/>
    <n v="3819.07"/>
  </r>
  <r>
    <x v="3"/>
    <x v="2"/>
    <n v="3819.07"/>
  </r>
  <r>
    <x v="3"/>
    <x v="2"/>
    <n v="3819.07"/>
  </r>
  <r>
    <x v="3"/>
    <x v="2"/>
    <n v="3931.74"/>
  </r>
  <r>
    <x v="3"/>
    <x v="2"/>
    <n v="3947.63"/>
  </r>
  <r>
    <x v="3"/>
    <x v="2"/>
    <n v="3967.32"/>
  </r>
  <r>
    <x v="3"/>
    <x v="2"/>
    <n v="3984.77"/>
  </r>
  <r>
    <x v="3"/>
    <x v="2"/>
    <n v="3966.27"/>
  </r>
  <r>
    <x v="4"/>
    <x v="2"/>
    <n v="3966.27"/>
  </r>
  <r>
    <x v="4"/>
    <x v="2"/>
    <n v="3966.27"/>
  </r>
  <r>
    <x v="4"/>
    <x v="2"/>
    <n v="4004.07"/>
  </r>
  <r>
    <x v="4"/>
    <x v="2"/>
    <n v="4016.34"/>
  </r>
  <r>
    <x v="4"/>
    <x v="2"/>
    <n v="4056.41"/>
  </r>
  <r>
    <x v="4"/>
    <x v="2"/>
    <n v="4086.08"/>
  </r>
  <r>
    <x v="4"/>
    <x v="2"/>
    <n v="4053.93"/>
  </r>
  <r>
    <x v="4"/>
    <x v="2"/>
    <n v="4053.93"/>
  </r>
  <r>
    <x v="4"/>
    <x v="2"/>
    <n v="4053.93"/>
  </r>
  <r>
    <x v="4"/>
    <x v="2"/>
    <n v="4085.76"/>
  </r>
  <r>
    <x v="4"/>
    <x v="2"/>
    <n v="4086.71"/>
  </r>
  <r>
    <x v="4"/>
    <x v="2"/>
    <n v="4080.32"/>
  </r>
  <r>
    <x v="4"/>
    <x v="2"/>
    <n v="4109.71"/>
  </r>
  <r>
    <x v="4"/>
    <x v="2"/>
    <n v="4110.53"/>
  </r>
  <r>
    <x v="4"/>
    <x v="2"/>
    <n v="4110.53"/>
  </r>
  <r>
    <x v="4"/>
    <x v="2"/>
    <n v="4110.53"/>
  </r>
  <r>
    <x v="4"/>
    <x v="2"/>
    <n v="4070.25"/>
  </r>
  <r>
    <x v="4"/>
    <x v="2"/>
    <n v="4033.85"/>
  </r>
  <r>
    <x v="4"/>
    <x v="2"/>
    <n v="4054.71"/>
  </r>
  <r>
    <x v="4"/>
    <x v="2"/>
    <n v="4050.88"/>
  </r>
  <r>
    <x v="4"/>
    <x v="2"/>
    <n v="3989.84"/>
  </r>
  <r>
    <x v="4"/>
    <x v="2"/>
    <n v="3989.84"/>
  </r>
  <r>
    <x v="4"/>
    <x v="2"/>
    <n v="3989.84"/>
  </r>
  <r>
    <x v="4"/>
    <x v="2"/>
    <n v="3950.35"/>
  </r>
  <r>
    <x v="4"/>
    <x v="2"/>
    <n v="3971.28"/>
  </r>
  <r>
    <x v="4"/>
    <x v="2"/>
    <n v="3959.05"/>
  </r>
  <r>
    <x v="4"/>
    <x v="2"/>
    <n v="3930.89"/>
  </r>
  <r>
    <x v="4"/>
    <x v="2"/>
    <n v="3912.34"/>
  </r>
  <r>
    <x v="4"/>
    <x v="2"/>
    <n v="3912.34"/>
  </r>
  <r>
    <x v="4"/>
    <x v="2"/>
    <n v="3912.34"/>
  </r>
  <r>
    <x v="4"/>
    <x v="2"/>
    <n v="3912.34"/>
  </r>
  <r>
    <x v="5"/>
    <x v="2"/>
    <n v="3776.52"/>
  </r>
  <r>
    <x v="5"/>
    <x v="2"/>
    <n v="3791.74"/>
  </r>
  <r>
    <x v="5"/>
    <x v="2"/>
    <n v="3784.98"/>
  </r>
  <r>
    <x v="5"/>
    <x v="2"/>
    <n v="3771.63"/>
  </r>
  <r>
    <x v="5"/>
    <x v="2"/>
    <n v="3771.63"/>
  </r>
  <r>
    <x v="5"/>
    <x v="2"/>
    <n v="3771.63"/>
  </r>
  <r>
    <x v="5"/>
    <x v="2"/>
    <n v="3799.5"/>
  </r>
  <r>
    <x v="5"/>
    <x v="2"/>
    <n v="3790.88"/>
  </r>
  <r>
    <x v="5"/>
    <x v="2"/>
    <n v="3782.65"/>
  </r>
  <r>
    <x v="5"/>
    <x v="2"/>
    <n v="3833.34"/>
  </r>
  <r>
    <x v="5"/>
    <x v="2"/>
    <n v="3912.51"/>
  </r>
  <r>
    <x v="5"/>
    <x v="2"/>
    <n v="3912.51"/>
  </r>
  <r>
    <x v="5"/>
    <x v="2"/>
    <n v="3912.51"/>
  </r>
  <r>
    <x v="5"/>
    <x v="2"/>
    <n v="4016.5"/>
  </r>
  <r>
    <x v="5"/>
    <x v="2"/>
    <n v="3979.3"/>
  </r>
  <r>
    <x v="5"/>
    <x v="2"/>
    <n v="3923.96"/>
  </r>
  <r>
    <x v="5"/>
    <x v="2"/>
    <n v="3912.15"/>
  </r>
  <r>
    <x v="5"/>
    <x v="2"/>
    <n v="3905.05"/>
  </r>
  <r>
    <x v="5"/>
    <x v="2"/>
    <n v="3905.05"/>
  </r>
  <r>
    <x v="5"/>
    <x v="2"/>
    <n v="3905.05"/>
  </r>
  <r>
    <x v="5"/>
    <x v="2"/>
    <n v="3905.05"/>
  </r>
  <r>
    <x v="5"/>
    <x v="2"/>
    <n v="4026.92"/>
  </r>
  <r>
    <x v="5"/>
    <x v="2"/>
    <n v="4026.52"/>
  </r>
  <r>
    <x v="5"/>
    <x v="2"/>
    <n v="4068.75"/>
  </r>
  <r>
    <x v="5"/>
    <x v="2"/>
    <n v="4129.87"/>
  </r>
  <r>
    <x v="5"/>
    <x v="2"/>
    <n v="4129.87"/>
  </r>
  <r>
    <x v="5"/>
    <x v="2"/>
    <n v="4129.87"/>
  </r>
  <r>
    <x v="5"/>
    <x v="2"/>
    <n v="4129.87"/>
  </r>
  <r>
    <x v="5"/>
    <x v="2"/>
    <n v="4089.72"/>
  </r>
  <r>
    <x v="5"/>
    <x v="2"/>
    <n v="4127.47"/>
  </r>
  <r>
    <x v="6"/>
    <x v="2"/>
    <n v="4151.21"/>
  </r>
  <r>
    <x v="6"/>
    <x v="2"/>
    <n v="4198.7700000000004"/>
  </r>
  <r>
    <x v="6"/>
    <x v="2"/>
    <n v="4198.7700000000004"/>
  </r>
  <r>
    <x v="6"/>
    <x v="2"/>
    <n v="4198.7700000000004"/>
  </r>
  <r>
    <x v="6"/>
    <x v="2"/>
    <n v="4198.7700000000004"/>
  </r>
  <r>
    <x v="6"/>
    <x v="2"/>
    <n v="4259.8599999999997"/>
  </r>
  <r>
    <x v="6"/>
    <x v="2"/>
    <n v="4348.68"/>
  </r>
  <r>
    <x v="6"/>
    <x v="2"/>
    <n v="4369.7"/>
  </r>
  <r>
    <x v="6"/>
    <x v="2"/>
    <n v="4388.2700000000004"/>
  </r>
  <r>
    <x v="6"/>
    <x v="2"/>
    <n v="4388.2700000000004"/>
  </r>
  <r>
    <x v="6"/>
    <x v="2"/>
    <n v="4388.2700000000004"/>
  </r>
  <r>
    <x v="6"/>
    <x v="2"/>
    <n v="4513.28"/>
  </r>
  <r>
    <x v="6"/>
    <x v="2"/>
    <n v="4627.46"/>
  </r>
  <r>
    <x v="6"/>
    <x v="2"/>
    <n v="4558.05"/>
  </r>
  <r>
    <x v="6"/>
    <x v="2"/>
    <n v="4519.6499999999996"/>
  </r>
  <r>
    <x v="6"/>
    <x v="2"/>
    <n v="4395.63"/>
  </r>
  <r>
    <x v="6"/>
    <x v="2"/>
    <n v="4395.63"/>
  </r>
  <r>
    <x v="6"/>
    <x v="2"/>
    <n v="4395.63"/>
  </r>
  <r>
    <x v="6"/>
    <x v="2"/>
    <n v="4315.41"/>
  </r>
  <r>
    <x v="6"/>
    <x v="2"/>
    <n v="4303.34"/>
  </r>
  <r>
    <x v="6"/>
    <x v="2"/>
    <n v="4303.34"/>
  </r>
  <r>
    <x v="6"/>
    <x v="2"/>
    <n v="4410.1400000000003"/>
  </r>
  <r>
    <x v="6"/>
    <x v="2"/>
    <n v="4423.8599999999997"/>
  </r>
  <r>
    <x v="6"/>
    <x v="2"/>
    <n v="4423.8599999999997"/>
  </r>
  <r>
    <x v="6"/>
    <x v="2"/>
    <n v="4423.8599999999997"/>
  </r>
  <r>
    <x v="6"/>
    <x v="2"/>
    <n v="4461.63"/>
  </r>
  <r>
    <x v="6"/>
    <x v="2"/>
    <n v="4445.01"/>
  </r>
  <r>
    <x v="6"/>
    <x v="2"/>
    <n v="4420.75"/>
  </r>
  <r>
    <x v="6"/>
    <x v="2"/>
    <n v="4375.51"/>
  </r>
  <r>
    <x v="6"/>
    <x v="2"/>
    <n v="4300.3"/>
  </r>
  <r>
    <x v="6"/>
    <x v="2"/>
    <n v="4300.3"/>
  </r>
  <r>
    <x v="7"/>
    <x v="2"/>
    <n v="4300.3"/>
  </r>
  <r>
    <x v="7"/>
    <x v="2"/>
    <n v="4245.99"/>
  </r>
  <r>
    <x v="7"/>
    <x v="2"/>
    <n v="4313.3"/>
  </r>
  <r>
    <x v="7"/>
    <x v="2"/>
    <n v="4331.1499999999996"/>
  </r>
  <r>
    <x v="7"/>
    <x v="2"/>
    <n v="4268.3"/>
  </r>
  <r>
    <x v="7"/>
    <x v="2"/>
    <n v="4337.28"/>
  </r>
  <r>
    <x v="7"/>
    <x v="2"/>
    <n v="4337.28"/>
  </r>
  <r>
    <x v="7"/>
    <x v="2"/>
    <n v="4337.28"/>
  </r>
  <r>
    <x v="7"/>
    <x v="2"/>
    <n v="4307.09"/>
  </r>
  <r>
    <x v="7"/>
    <x v="2"/>
    <n v="4309.6899999999996"/>
  </r>
  <r>
    <x v="7"/>
    <x v="2"/>
    <n v="4273.82"/>
  </r>
  <r>
    <x v="7"/>
    <x v="2"/>
    <n v="4231.45"/>
  </r>
  <r>
    <x v="7"/>
    <x v="2"/>
    <n v="4185.49"/>
  </r>
  <r>
    <x v="7"/>
    <x v="2"/>
    <n v="4185.49"/>
  </r>
  <r>
    <x v="7"/>
    <x v="2"/>
    <n v="4185.49"/>
  </r>
  <r>
    <x v="7"/>
    <x v="2"/>
    <n v="4185.49"/>
  </r>
  <r>
    <x v="7"/>
    <x v="2"/>
    <n v="4218.4799999999996"/>
  </r>
  <r>
    <x v="7"/>
    <x v="2"/>
    <n v="4316.47"/>
  </r>
  <r>
    <x v="7"/>
    <x v="2"/>
    <n v="4413.8599999999997"/>
  </r>
  <r>
    <x v="7"/>
    <x v="2"/>
    <n v="4400.25"/>
  </r>
  <r>
    <x v="7"/>
    <x v="2"/>
    <n v="4400.25"/>
  </r>
  <r>
    <x v="7"/>
    <x v="2"/>
    <n v="4400.25"/>
  </r>
  <r>
    <x v="7"/>
    <x v="2"/>
    <n v="4399.16"/>
  </r>
  <r>
    <x v="7"/>
    <x v="2"/>
    <n v="4374.45"/>
  </r>
  <r>
    <x v="7"/>
    <x v="2"/>
    <n v="4380.1899999999996"/>
  </r>
  <r>
    <x v="7"/>
    <x v="2"/>
    <n v="4407.95"/>
  </r>
  <r>
    <x v="7"/>
    <x v="2"/>
    <n v="4388.0200000000004"/>
  </r>
  <r>
    <x v="7"/>
    <x v="2"/>
    <n v="4388.0200000000004"/>
  </r>
  <r>
    <x v="7"/>
    <x v="2"/>
    <n v="4388.0200000000004"/>
  </r>
  <r>
    <x v="7"/>
    <x v="2"/>
    <n v="4386.13"/>
  </r>
  <r>
    <x v="7"/>
    <x v="2"/>
    <n v="4400.16"/>
  </r>
  <r>
    <x v="8"/>
    <x v="2"/>
    <n v="4422.7700000000004"/>
  </r>
  <r>
    <x v="8"/>
    <x v="2"/>
    <n v="4467.03"/>
  </r>
  <r>
    <x v="8"/>
    <x v="2"/>
    <n v="4466.7299999999996"/>
  </r>
  <r>
    <x v="8"/>
    <x v="2"/>
    <n v="4466.7299999999996"/>
  </r>
  <r>
    <x v="8"/>
    <x v="2"/>
    <n v="4466.7299999999996"/>
  </r>
  <r>
    <x v="8"/>
    <x v="2"/>
    <n v="4466.7299999999996"/>
  </r>
  <r>
    <x v="8"/>
    <x v="2"/>
    <n v="4480.1000000000004"/>
  </r>
  <r>
    <x v="8"/>
    <x v="2"/>
    <n v="4446.3599999999997"/>
  </r>
  <r>
    <x v="8"/>
    <x v="2"/>
    <n v="4396.6899999999996"/>
  </r>
  <r>
    <x v="8"/>
    <x v="2"/>
    <n v="4365.32"/>
  </r>
  <r>
    <x v="8"/>
    <x v="2"/>
    <n v="4365.32"/>
  </r>
  <r>
    <x v="8"/>
    <x v="2"/>
    <n v="4365.32"/>
  </r>
  <r>
    <x v="8"/>
    <x v="2"/>
    <n v="4346.91"/>
  </r>
  <r>
    <x v="8"/>
    <x v="2"/>
    <n v="4413.8900000000003"/>
  </r>
  <r>
    <x v="8"/>
    <x v="2"/>
    <n v="4389.8"/>
  </r>
  <r>
    <x v="8"/>
    <x v="2"/>
    <n v="4404.6400000000003"/>
  </r>
  <r>
    <x v="8"/>
    <x v="2"/>
    <n v="4435.84"/>
  </r>
  <r>
    <x v="8"/>
    <x v="2"/>
    <n v="4435.84"/>
  </r>
  <r>
    <x v="8"/>
    <x v="2"/>
    <n v="4435.84"/>
  </r>
  <r>
    <x v="8"/>
    <x v="2"/>
    <n v="4415.1099999999997"/>
  </r>
  <r>
    <x v="8"/>
    <x v="2"/>
    <n v="4420.38"/>
  </r>
  <r>
    <x v="8"/>
    <x v="2"/>
    <n v="4403.82"/>
  </r>
  <r>
    <x v="8"/>
    <x v="2"/>
    <n v="4379.8"/>
  </r>
  <r>
    <x v="8"/>
    <x v="2"/>
    <n v="4426.47"/>
  </r>
  <r>
    <x v="8"/>
    <x v="2"/>
    <n v="4426.47"/>
  </r>
  <r>
    <x v="8"/>
    <x v="2"/>
    <n v="4426.47"/>
  </r>
  <r>
    <x v="8"/>
    <x v="2"/>
    <n v="4496.99"/>
  </r>
  <r>
    <x v="8"/>
    <x v="2"/>
    <n v="4556.42"/>
  </r>
  <r>
    <x v="8"/>
    <x v="2"/>
    <n v="4486.9399999999996"/>
  </r>
  <r>
    <x v="8"/>
    <x v="2"/>
    <n v="4532.07"/>
  </r>
  <r>
    <x v="9"/>
    <x v="2"/>
    <n v="4590.54"/>
  </r>
  <r>
    <x v="9"/>
    <x v="2"/>
    <n v="4590.54"/>
  </r>
  <r>
    <x v="9"/>
    <x v="2"/>
    <n v="4590.54"/>
  </r>
  <r>
    <x v="9"/>
    <x v="2"/>
    <n v="4545.66"/>
  </r>
  <r>
    <x v="9"/>
    <x v="2"/>
    <n v="4484.74"/>
  </r>
  <r>
    <x v="9"/>
    <x v="2"/>
    <n v="4548.8900000000003"/>
  </r>
  <r>
    <x v="9"/>
    <x v="2"/>
    <n v="4627.6099999999997"/>
  </r>
  <r>
    <x v="9"/>
    <x v="2"/>
    <n v="4605.29"/>
  </r>
  <r>
    <x v="9"/>
    <x v="2"/>
    <n v="4605.29"/>
  </r>
  <r>
    <x v="9"/>
    <x v="2"/>
    <n v="4605.29"/>
  </r>
  <r>
    <x v="9"/>
    <x v="2"/>
    <n v="4605.29"/>
  </r>
  <r>
    <x v="9"/>
    <x v="2"/>
    <n v="4611.88"/>
  </r>
  <r>
    <x v="9"/>
    <x v="2"/>
    <n v="4611.18"/>
  </r>
  <r>
    <x v="9"/>
    <x v="2"/>
    <n v="4619.78"/>
  </r>
  <r>
    <x v="9"/>
    <x v="2"/>
    <n v="4636.83"/>
  </r>
  <r>
    <x v="9"/>
    <x v="2"/>
    <n v="4636.83"/>
  </r>
  <r>
    <x v="9"/>
    <x v="2"/>
    <n v="4636.83"/>
  </r>
  <r>
    <x v="9"/>
    <x v="2"/>
    <n v="4636.83"/>
  </r>
  <r>
    <x v="9"/>
    <x v="2"/>
    <n v="4744.04"/>
  </r>
  <r>
    <x v="9"/>
    <x v="2"/>
    <n v="4815.09"/>
  </r>
  <r>
    <x v="9"/>
    <x v="2"/>
    <n v="4885.5"/>
  </r>
  <r>
    <x v="9"/>
    <x v="2"/>
    <n v="4913.24"/>
  </r>
  <r>
    <x v="9"/>
    <x v="2"/>
    <n v="4913.24"/>
  </r>
  <r>
    <x v="9"/>
    <x v="2"/>
    <n v="4913.24"/>
  </r>
  <r>
    <x v="9"/>
    <x v="2"/>
    <n v="4968.9399999999996"/>
  </r>
  <r>
    <x v="9"/>
    <x v="2"/>
    <n v="4948.1400000000003"/>
  </r>
  <r>
    <x v="9"/>
    <x v="2"/>
    <n v="4895.29"/>
  </r>
  <r>
    <x v="9"/>
    <x v="2"/>
    <n v="4821.92"/>
  </r>
  <r>
    <x v="9"/>
    <x v="2"/>
    <n v="4819.42"/>
  </r>
  <r>
    <x v="9"/>
    <x v="2"/>
    <n v="4819.42"/>
  </r>
  <r>
    <x v="9"/>
    <x v="2"/>
    <n v="4819.42"/>
  </r>
  <r>
    <x v="10"/>
    <x v="2"/>
    <n v="4898.74"/>
  </r>
  <r>
    <x v="10"/>
    <x v="2"/>
    <n v="4975.58"/>
  </r>
  <r>
    <x v="10"/>
    <x v="2"/>
    <n v="5015.84"/>
  </r>
  <r>
    <x v="10"/>
    <x v="2"/>
    <n v="5058.0200000000004"/>
  </r>
  <r>
    <x v="10"/>
    <x v="2"/>
    <n v="5061.21"/>
  </r>
  <r>
    <x v="10"/>
    <x v="2"/>
    <n v="5061.21"/>
  </r>
  <r>
    <x v="10"/>
    <x v="2"/>
    <n v="5061.21"/>
  </r>
  <r>
    <x v="10"/>
    <x v="2"/>
    <n v="5061.21"/>
  </r>
  <r>
    <x v="10"/>
    <x v="2"/>
    <n v="5013.2"/>
  </r>
  <r>
    <x v="10"/>
    <x v="2"/>
    <n v="4914.71"/>
  </r>
  <r>
    <x v="10"/>
    <x v="2"/>
    <n v="4806.07"/>
  </r>
  <r>
    <x v="10"/>
    <x v="2"/>
    <n v="4806.07"/>
  </r>
  <r>
    <x v="10"/>
    <x v="2"/>
    <n v="4806.07"/>
  </r>
  <r>
    <x v="10"/>
    <x v="2"/>
    <n v="4806.07"/>
  </r>
  <r>
    <x v="10"/>
    <x v="2"/>
    <n v="4806.07"/>
  </r>
  <r>
    <x v="10"/>
    <x v="2"/>
    <n v="4801.0600000000004"/>
  </r>
  <r>
    <x v="10"/>
    <x v="2"/>
    <n v="4922.7"/>
  </r>
  <r>
    <x v="10"/>
    <x v="2"/>
    <n v="5022.03"/>
  </r>
  <r>
    <x v="10"/>
    <x v="2"/>
    <n v="4994.6099999999997"/>
  </r>
  <r>
    <x v="10"/>
    <x v="2"/>
    <n v="4994.6099999999997"/>
  </r>
  <r>
    <x v="10"/>
    <x v="2"/>
    <n v="4994.6099999999997"/>
  </r>
  <r>
    <x v="10"/>
    <x v="2"/>
    <n v="4958.42"/>
  </r>
  <r>
    <x v="10"/>
    <x v="2"/>
    <n v="4914.34"/>
  </r>
  <r>
    <x v="10"/>
    <x v="2"/>
    <n v="4875.91"/>
  </r>
  <r>
    <x v="10"/>
    <x v="2"/>
    <n v="4875.91"/>
  </r>
  <r>
    <x v="10"/>
    <x v="2"/>
    <n v="4881.41"/>
  </r>
  <r>
    <x v="10"/>
    <x v="2"/>
    <n v="4881.41"/>
  </r>
  <r>
    <x v="10"/>
    <x v="2"/>
    <n v="4881.41"/>
  </r>
  <r>
    <x v="10"/>
    <x v="2"/>
    <n v="4840.6000000000004"/>
  </r>
  <r>
    <x v="10"/>
    <x v="2"/>
    <n v="4809.51"/>
  </r>
  <r>
    <x v="11"/>
    <x v="2"/>
    <n v="4815.59"/>
  </r>
  <r>
    <x v="11"/>
    <x v="2"/>
    <n v="4779.0600000000004"/>
  </r>
  <r>
    <x v="11"/>
    <x v="2"/>
    <n v="4767.1899999999996"/>
  </r>
  <r>
    <x v="11"/>
    <x v="2"/>
    <n v="4767.1899999999996"/>
  </r>
  <r>
    <x v="11"/>
    <x v="2"/>
    <n v="4767.1899999999996"/>
  </r>
  <r>
    <x v="11"/>
    <x v="2"/>
    <n v="4812.37"/>
  </r>
  <r>
    <x v="11"/>
    <x v="2"/>
    <n v="4818.32"/>
  </r>
  <r>
    <x v="11"/>
    <x v="2"/>
    <n v="4825.83"/>
  </r>
  <r>
    <x v="11"/>
    <x v="2"/>
    <n v="4825.83"/>
  </r>
  <r>
    <x v="11"/>
    <x v="2"/>
    <n v="4815.99"/>
  </r>
  <r>
    <x v="11"/>
    <x v="2"/>
    <n v="4815.99"/>
  </r>
  <r>
    <x v="11"/>
    <x v="2"/>
    <n v="4815.99"/>
  </r>
  <r>
    <x v="11"/>
    <x v="2"/>
    <n v="4836.24"/>
  </r>
  <r>
    <x v="11"/>
    <x v="2"/>
    <n v="4791.57"/>
  </r>
  <r>
    <x v="11"/>
    <x v="2"/>
    <n v="4778.28"/>
  </r>
  <r>
    <x v="11"/>
    <x v="2"/>
    <n v="4797.0200000000004"/>
  </r>
  <r>
    <x v="11"/>
    <x v="2"/>
    <n v="4802.4799999999996"/>
  </r>
  <r>
    <x v="11"/>
    <x v="2"/>
    <n v="4802.4799999999996"/>
  </r>
  <r>
    <x v="11"/>
    <x v="2"/>
    <n v="4802.4799999999996"/>
  </r>
  <r>
    <x v="11"/>
    <x v="2"/>
    <n v="4781.28"/>
  </r>
  <r>
    <x v="11"/>
    <x v="2"/>
    <n v="4769.29"/>
  </r>
  <r>
    <x v="11"/>
    <x v="2"/>
    <n v="4761.6400000000003"/>
  </r>
  <r>
    <x v="11"/>
    <x v="2"/>
    <n v="4760.6099999999997"/>
  </r>
  <r>
    <x v="11"/>
    <x v="2"/>
    <n v="4745.04"/>
  </r>
  <r>
    <x v="11"/>
    <x v="2"/>
    <n v="4745.04"/>
  </r>
  <r>
    <x v="11"/>
    <x v="2"/>
    <n v="4745.04"/>
  </r>
  <r>
    <x v="11"/>
    <x v="2"/>
    <n v="4745.04"/>
  </r>
  <r>
    <x v="11"/>
    <x v="2"/>
    <n v="4766.82"/>
  </r>
  <r>
    <x v="11"/>
    <x v="2"/>
    <n v="4765.92"/>
  </r>
  <r>
    <x v="11"/>
    <x v="2"/>
    <n v="4810.2"/>
  </r>
  <r>
    <x v="11"/>
    <x v="2"/>
    <n v="4810.2"/>
  </r>
  <r>
    <x v="0"/>
    <x v="3"/>
    <n v="4810.2"/>
  </r>
  <r>
    <x v="0"/>
    <x v="3"/>
    <n v="4810.2"/>
  </r>
  <r>
    <x v="0"/>
    <x v="3"/>
    <n v="4810.2"/>
  </r>
  <r>
    <x v="0"/>
    <x v="3"/>
    <n v="4842.26"/>
  </r>
  <r>
    <x v="0"/>
    <x v="3"/>
    <n v="4924"/>
  </r>
  <r>
    <x v="0"/>
    <x v="3"/>
    <n v="4989.58"/>
  </r>
  <r>
    <x v="0"/>
    <x v="3"/>
    <n v="4885.66"/>
  </r>
  <r>
    <x v="0"/>
    <x v="3"/>
    <n v="4885.66"/>
  </r>
  <r>
    <x v="0"/>
    <x v="3"/>
    <n v="4885.66"/>
  </r>
  <r>
    <x v="0"/>
    <x v="3"/>
    <n v="4885.66"/>
  </r>
  <r>
    <x v="0"/>
    <x v="3"/>
    <n v="4807.8500000000004"/>
  </r>
  <r>
    <x v="0"/>
    <x v="3"/>
    <n v="4748.54"/>
  </r>
  <r>
    <x v="0"/>
    <x v="3"/>
    <n v="4692.04"/>
  </r>
  <r>
    <x v="0"/>
    <x v="3"/>
    <n v="4693.99"/>
  </r>
  <r>
    <x v="0"/>
    <x v="3"/>
    <n v="4693.99"/>
  </r>
  <r>
    <x v="0"/>
    <x v="3"/>
    <n v="4693.99"/>
  </r>
  <r>
    <x v="0"/>
    <x v="3"/>
    <n v="4693.99"/>
  </r>
  <r>
    <x v="0"/>
    <x v="3"/>
    <n v="4691.09"/>
  </r>
  <r>
    <x v="0"/>
    <x v="3"/>
    <n v="4702.67"/>
  </r>
  <r>
    <x v="0"/>
    <x v="3"/>
    <n v="4683.8500000000004"/>
  </r>
  <r>
    <x v="0"/>
    <x v="3"/>
    <n v="4631.6400000000003"/>
  </r>
  <r>
    <x v="0"/>
    <x v="3"/>
    <n v="4631.6400000000003"/>
  </r>
  <r>
    <x v="0"/>
    <x v="3"/>
    <n v="4631.6400000000003"/>
  </r>
  <r>
    <x v="0"/>
    <x v="3"/>
    <n v="4551.0200000000004"/>
  </r>
  <r>
    <x v="0"/>
    <x v="3"/>
    <n v="4545.9399999999996"/>
  </r>
  <r>
    <x v="0"/>
    <x v="3"/>
    <n v="4538.91"/>
  </r>
  <r>
    <x v="0"/>
    <x v="3"/>
    <n v="4531.75"/>
  </r>
  <r>
    <x v="0"/>
    <x v="3"/>
    <n v="4548.5"/>
  </r>
  <r>
    <x v="0"/>
    <x v="3"/>
    <n v="4548.5"/>
  </r>
  <r>
    <x v="0"/>
    <x v="3"/>
    <n v="4548.5"/>
  </r>
  <r>
    <x v="0"/>
    <x v="3"/>
    <n v="4632.2"/>
  </r>
  <r>
    <x v="1"/>
    <x v="3"/>
    <n v="4648.7"/>
  </r>
  <r>
    <x v="1"/>
    <x v="3"/>
    <n v="4639.04"/>
  </r>
  <r>
    <x v="1"/>
    <x v="3"/>
    <n v="4584.4399999999996"/>
  </r>
  <r>
    <x v="1"/>
    <x v="3"/>
    <n v="4669.74"/>
  </r>
  <r>
    <x v="1"/>
    <x v="3"/>
    <n v="4669.74"/>
  </r>
  <r>
    <x v="1"/>
    <x v="3"/>
    <n v="4669.74"/>
  </r>
  <r>
    <x v="1"/>
    <x v="3"/>
    <n v="4776.25"/>
  </r>
  <r>
    <x v="1"/>
    <x v="3"/>
    <n v="4775.99"/>
  </r>
  <r>
    <x v="1"/>
    <x v="3"/>
    <n v="4769.8500000000004"/>
  </r>
  <r>
    <x v="1"/>
    <x v="3"/>
    <n v="4742.05"/>
  </r>
  <r>
    <x v="1"/>
    <x v="3"/>
    <n v="4777.7299999999996"/>
  </r>
  <r>
    <x v="1"/>
    <x v="3"/>
    <n v="4777.7299999999996"/>
  </r>
  <r>
    <x v="1"/>
    <x v="3"/>
    <n v="4777.7299999999996"/>
  </r>
  <r>
    <x v="1"/>
    <x v="3"/>
    <n v="4818.62"/>
  </r>
  <r>
    <x v="1"/>
    <x v="3"/>
    <n v="4783.24"/>
  </r>
  <r>
    <x v="1"/>
    <x v="3"/>
    <n v="4878.24"/>
  </r>
  <r>
    <x v="1"/>
    <x v="3"/>
    <n v="4966.33"/>
  </r>
  <r>
    <x v="1"/>
    <x v="3"/>
    <n v="4918.9399999999996"/>
  </r>
  <r>
    <x v="1"/>
    <x v="3"/>
    <n v="4918.9399999999996"/>
  </r>
  <r>
    <x v="1"/>
    <x v="3"/>
    <n v="4918.9399999999996"/>
  </r>
  <r>
    <x v="1"/>
    <x v="3"/>
    <n v="4918.9399999999996"/>
  </r>
  <r>
    <x v="1"/>
    <x v="3"/>
    <n v="4950.33"/>
  </r>
  <r>
    <x v="1"/>
    <x v="3"/>
    <n v="4924.91"/>
  </r>
  <r>
    <x v="1"/>
    <x v="3"/>
    <n v="4853.8999999999996"/>
  </r>
  <r>
    <x v="1"/>
    <x v="3"/>
    <n v="4849.6499999999996"/>
  </r>
  <r>
    <x v="1"/>
    <x v="3"/>
    <n v="4849.6499999999996"/>
  </r>
  <r>
    <x v="1"/>
    <x v="3"/>
    <n v="4849.6499999999996"/>
  </r>
  <r>
    <x v="1"/>
    <x v="3"/>
    <n v="4808.1400000000003"/>
  </r>
  <r>
    <x v="2"/>
    <x v="3"/>
    <n v="4814.1099999999997"/>
  </r>
  <r>
    <x v="2"/>
    <x v="3"/>
    <n v="4848.78"/>
  </r>
  <r>
    <x v="2"/>
    <x v="3"/>
    <n v="4855.83"/>
  </r>
  <r>
    <x v="2"/>
    <x v="3"/>
    <n v="4780.8900000000003"/>
  </r>
  <r>
    <x v="2"/>
    <x v="3"/>
    <n v="4780.8900000000003"/>
  </r>
  <r>
    <x v="2"/>
    <x v="3"/>
    <n v="4780.8900000000003"/>
  </r>
  <r>
    <x v="2"/>
    <x v="3"/>
    <n v="4734.42"/>
  </r>
  <r>
    <x v="2"/>
    <x v="3"/>
    <n v="4744.95"/>
  </r>
  <r>
    <x v="2"/>
    <x v="3"/>
    <n v="4755.59"/>
  </r>
  <r>
    <x v="2"/>
    <x v="3"/>
    <n v="4748.6099999999997"/>
  </r>
  <r>
    <x v="2"/>
    <x v="3"/>
    <n v="4748.1400000000003"/>
  </r>
  <r>
    <x v="2"/>
    <x v="3"/>
    <n v="4748.1400000000003"/>
  </r>
  <r>
    <x v="2"/>
    <x v="3"/>
    <n v="4748.1400000000003"/>
  </r>
  <r>
    <x v="2"/>
    <x v="3"/>
    <n v="4769.76"/>
  </r>
  <r>
    <x v="2"/>
    <x v="3"/>
    <n v="4736.03"/>
  </r>
  <r>
    <x v="2"/>
    <x v="3"/>
    <n v="4835.51"/>
  </r>
  <r>
    <x v="2"/>
    <x v="3"/>
    <n v="4866.5"/>
  </r>
  <r>
    <x v="2"/>
    <x v="3"/>
    <n v="4824.25"/>
  </r>
  <r>
    <x v="2"/>
    <x v="3"/>
    <n v="4824.25"/>
  </r>
  <r>
    <x v="2"/>
    <x v="3"/>
    <n v="4824.25"/>
  </r>
  <r>
    <x v="2"/>
    <x v="3"/>
    <n v="4824.25"/>
  </r>
  <r>
    <x v="2"/>
    <x v="3"/>
    <n v="4804.29"/>
  </r>
  <r>
    <x v="2"/>
    <x v="3"/>
    <n v="4776.09"/>
  </r>
  <r>
    <x v="2"/>
    <x v="3"/>
    <n v="4755.12"/>
  </r>
  <r>
    <x v="2"/>
    <x v="3"/>
    <n v="4741.76"/>
  </r>
  <r>
    <x v="2"/>
    <x v="3"/>
    <n v="4741.76"/>
  </r>
  <r>
    <x v="2"/>
    <x v="3"/>
    <n v="4741.76"/>
  </r>
  <r>
    <x v="2"/>
    <x v="3"/>
    <n v="4686.83"/>
  </r>
  <r>
    <x v="2"/>
    <x v="3"/>
    <n v="4658.79"/>
  </r>
  <r>
    <x v="2"/>
    <x v="3"/>
    <n v="4627.63"/>
  </r>
  <r>
    <x v="2"/>
    <x v="3"/>
    <n v="4627.2700000000004"/>
  </r>
  <r>
    <x v="3"/>
    <x v="3"/>
    <n v="4646.08"/>
  </r>
  <r>
    <x v="3"/>
    <x v="3"/>
    <n v="4646.08"/>
  </r>
  <r>
    <x v="3"/>
    <x v="3"/>
    <n v="4646.08"/>
  </r>
  <r>
    <x v="3"/>
    <x v="3"/>
    <n v="4603"/>
  </r>
  <r>
    <x v="3"/>
    <x v="3"/>
    <n v="4587.3100000000004"/>
  </r>
  <r>
    <x v="3"/>
    <x v="3"/>
    <n v="4570.91"/>
  </r>
  <r>
    <x v="3"/>
    <x v="3"/>
    <n v="4570.91"/>
  </r>
  <r>
    <x v="3"/>
    <x v="3"/>
    <n v="4570.91"/>
  </r>
  <r>
    <x v="3"/>
    <x v="3"/>
    <n v="4570.91"/>
  </r>
  <r>
    <x v="3"/>
    <x v="3"/>
    <n v="4570.91"/>
  </r>
  <r>
    <x v="3"/>
    <x v="3"/>
    <n v="4564.24"/>
  </r>
  <r>
    <x v="3"/>
    <x v="3"/>
    <n v="4516.76"/>
  </r>
  <r>
    <x v="3"/>
    <x v="3"/>
    <n v="4458.87"/>
  </r>
  <r>
    <x v="3"/>
    <x v="3"/>
    <n v="4424.0200000000004"/>
  </r>
  <r>
    <x v="3"/>
    <x v="3"/>
    <n v="4425.2700000000004"/>
  </r>
  <r>
    <x v="3"/>
    <x v="3"/>
    <n v="4425.2700000000004"/>
  </r>
  <r>
    <x v="3"/>
    <x v="3"/>
    <n v="4425.2700000000004"/>
  </r>
  <r>
    <x v="3"/>
    <x v="3"/>
    <n v="4431.45"/>
  </r>
  <r>
    <x v="3"/>
    <x v="3"/>
    <n v="4473.07"/>
  </r>
  <r>
    <x v="3"/>
    <x v="3"/>
    <n v="4532.43"/>
  </r>
  <r>
    <x v="3"/>
    <x v="3"/>
    <n v="4535.78"/>
  </r>
  <r>
    <x v="3"/>
    <x v="3"/>
    <n v="4523.6400000000003"/>
  </r>
  <r>
    <x v="3"/>
    <x v="3"/>
    <n v="4523.6400000000003"/>
  </r>
  <r>
    <x v="3"/>
    <x v="3"/>
    <n v="4523.6400000000003"/>
  </r>
  <r>
    <x v="3"/>
    <x v="3"/>
    <n v="4482.45"/>
  </r>
  <r>
    <x v="3"/>
    <x v="3"/>
    <n v="4486.6000000000004"/>
  </r>
  <r>
    <x v="3"/>
    <x v="3"/>
    <n v="4552.59"/>
  </r>
  <r>
    <x v="3"/>
    <x v="3"/>
    <n v="4654.1400000000003"/>
  </r>
  <r>
    <x v="3"/>
    <x v="3"/>
    <n v="4669"/>
  </r>
  <r>
    <x v="3"/>
    <x v="3"/>
    <n v="4669"/>
  </r>
  <r>
    <x v="4"/>
    <x v="3"/>
    <n v="4669"/>
  </r>
  <r>
    <x v="4"/>
    <x v="3"/>
    <n v="4669"/>
  </r>
  <r>
    <x v="4"/>
    <x v="3"/>
    <n v="4713.08"/>
  </r>
  <r>
    <x v="4"/>
    <x v="3"/>
    <n v="4667.09"/>
  </r>
  <r>
    <x v="4"/>
    <x v="3"/>
    <n v="4616.58"/>
  </r>
  <r>
    <x v="4"/>
    <x v="3"/>
    <n v="4552.5600000000004"/>
  </r>
  <r>
    <x v="4"/>
    <x v="3"/>
    <n v="4552.5600000000004"/>
  </r>
  <r>
    <x v="4"/>
    <x v="3"/>
    <n v="4552.5600000000004"/>
  </r>
  <r>
    <x v="4"/>
    <x v="3"/>
    <n v="4490.58"/>
  </r>
  <r>
    <x v="4"/>
    <x v="3"/>
    <n v="4540.34"/>
  </r>
  <r>
    <x v="4"/>
    <x v="3"/>
    <n v="4545.3900000000003"/>
  </r>
  <r>
    <x v="4"/>
    <x v="3"/>
    <n v="4601.1499999999996"/>
  </r>
  <r>
    <x v="4"/>
    <x v="3"/>
    <n v="4564.4399999999996"/>
  </r>
  <r>
    <x v="4"/>
    <x v="3"/>
    <n v="4564.4399999999996"/>
  </r>
  <r>
    <x v="4"/>
    <x v="3"/>
    <n v="4564.4399999999996"/>
  </r>
  <r>
    <x v="4"/>
    <x v="3"/>
    <n v="4506.49"/>
  </r>
  <r>
    <x v="4"/>
    <x v="3"/>
    <n v="4531.58"/>
  </r>
  <r>
    <x v="4"/>
    <x v="3"/>
    <n v="4528.3"/>
  </r>
  <r>
    <x v="4"/>
    <x v="3"/>
    <n v="4521.6400000000003"/>
  </r>
  <r>
    <x v="4"/>
    <x v="3"/>
    <n v="4528.67"/>
  </r>
  <r>
    <x v="4"/>
    <x v="3"/>
    <n v="4528.67"/>
  </r>
  <r>
    <x v="4"/>
    <x v="3"/>
    <n v="4528.67"/>
  </r>
  <r>
    <x v="4"/>
    <x v="3"/>
    <n v="4528.67"/>
  </r>
  <r>
    <x v="4"/>
    <x v="3"/>
    <n v="4501.8100000000004"/>
  </r>
  <r>
    <x v="4"/>
    <x v="3"/>
    <n v="4448.93"/>
  </r>
  <r>
    <x v="4"/>
    <x v="3"/>
    <n v="4470.83"/>
  </r>
  <r>
    <x v="4"/>
    <x v="3"/>
    <n v="4461.66"/>
  </r>
  <r>
    <x v="4"/>
    <x v="3"/>
    <n v="4461.66"/>
  </r>
  <r>
    <x v="4"/>
    <x v="3"/>
    <n v="4461.66"/>
  </r>
  <r>
    <x v="4"/>
    <x v="3"/>
    <n v="4461.66"/>
  </r>
  <r>
    <x v="4"/>
    <x v="3"/>
    <n v="4408.6499999999996"/>
  </r>
  <r>
    <x v="5"/>
    <x v="3"/>
    <n v="4434.09"/>
  </r>
  <r>
    <x v="5"/>
    <x v="3"/>
    <n v="4410.49"/>
  </r>
  <r>
    <x v="5"/>
    <x v="3"/>
    <n v="4355.8"/>
  </r>
  <r>
    <x v="5"/>
    <x v="3"/>
    <n v="4355.8"/>
  </r>
  <r>
    <x v="5"/>
    <x v="3"/>
    <n v="4355.8"/>
  </r>
  <r>
    <x v="5"/>
    <x v="3"/>
    <n v="4307.0200000000004"/>
  </r>
  <r>
    <x v="5"/>
    <x v="3"/>
    <n v="4245"/>
  </r>
  <r>
    <x v="5"/>
    <x v="3"/>
    <n v="4209.1400000000003"/>
  </r>
  <r>
    <x v="5"/>
    <x v="3"/>
    <n v="4179.9799999999996"/>
  </r>
  <r>
    <x v="5"/>
    <x v="3"/>
    <n v="4173.66"/>
  </r>
  <r>
    <x v="5"/>
    <x v="3"/>
    <n v="4173.66"/>
  </r>
  <r>
    <x v="5"/>
    <x v="3"/>
    <n v="4173.66"/>
  </r>
  <r>
    <x v="5"/>
    <x v="3"/>
    <n v="4173.66"/>
  </r>
  <r>
    <x v="5"/>
    <x v="3"/>
    <n v="4186.3"/>
  </r>
  <r>
    <x v="5"/>
    <x v="3"/>
    <n v="4182.33"/>
  </r>
  <r>
    <x v="5"/>
    <x v="3"/>
    <n v="4164.66"/>
  </r>
  <r>
    <x v="5"/>
    <x v="3"/>
    <n v="4145.72"/>
  </r>
  <r>
    <x v="5"/>
    <x v="3"/>
    <n v="4145.72"/>
  </r>
  <r>
    <x v="5"/>
    <x v="3"/>
    <n v="4145.72"/>
  </r>
  <r>
    <x v="5"/>
    <x v="3"/>
    <n v="4145.72"/>
  </r>
  <r>
    <x v="5"/>
    <x v="3"/>
    <n v="4149.18"/>
  </r>
  <r>
    <x v="5"/>
    <x v="3"/>
    <n v="4158.21"/>
  </r>
  <r>
    <x v="5"/>
    <x v="3"/>
    <n v="4114.3900000000003"/>
  </r>
  <r>
    <x v="5"/>
    <x v="3"/>
    <n v="4168.88"/>
  </r>
  <r>
    <x v="5"/>
    <x v="3"/>
    <n v="4168.88"/>
  </r>
  <r>
    <x v="5"/>
    <x v="3"/>
    <n v="4168.88"/>
  </r>
  <r>
    <x v="5"/>
    <x v="3"/>
    <n v="4172.33"/>
  </r>
  <r>
    <x v="5"/>
    <x v="3"/>
    <n v="4152.4799999999996"/>
  </r>
  <r>
    <x v="5"/>
    <x v="3"/>
    <n v="4169.6000000000004"/>
  </r>
  <r>
    <x v="5"/>
    <x v="3"/>
    <n v="4191.2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2">
  <r>
    <x v="0"/>
    <x v="0"/>
    <n v="5.6500000000000002E-2"/>
  </r>
  <r>
    <x v="0"/>
    <x v="1"/>
    <n v="5.6500000000000002E-2"/>
  </r>
  <r>
    <x v="0"/>
    <x v="2"/>
    <n v="5.6500000000000002E-2"/>
  </r>
  <r>
    <x v="0"/>
    <x v="3"/>
    <n v="3.2599999999999997E-2"/>
  </r>
  <r>
    <x v="0"/>
    <x v="4"/>
    <n v="3.2599999999999997E-2"/>
  </r>
  <r>
    <x v="0"/>
    <x v="5"/>
    <n v="3.2599999999999997E-2"/>
  </r>
  <r>
    <x v="0"/>
    <x v="6"/>
    <n v="4.3099999999999999E-2"/>
  </r>
  <r>
    <x v="0"/>
    <x v="7"/>
    <n v="4.3099999999999999E-2"/>
  </r>
  <r>
    <x v="0"/>
    <x v="8"/>
    <n v="4.3099999999999999E-2"/>
  </r>
  <r>
    <x v="0"/>
    <x v="9"/>
    <n v="5.2600000000000001E-2"/>
  </r>
  <r>
    <x v="0"/>
    <x v="10"/>
    <n v="5.2600000000000001E-2"/>
  </r>
  <r>
    <x v="0"/>
    <x v="11"/>
    <n v="5.2600000000000001E-2"/>
  </r>
  <r>
    <x v="1"/>
    <x v="0"/>
    <n v="5.0099999999999999E-2"/>
  </r>
  <r>
    <x v="1"/>
    <x v="1"/>
    <n v="5.0099999999999999E-2"/>
  </r>
  <r>
    <x v="1"/>
    <x v="2"/>
    <n v="5.0099999999999999E-2"/>
  </r>
  <r>
    <x v="1"/>
    <x v="3"/>
    <n v="4.3700000000000003E-2"/>
  </r>
  <r>
    <x v="1"/>
    <x v="4"/>
    <n v="4.3700000000000003E-2"/>
  </r>
  <r>
    <x v="1"/>
    <x v="5"/>
    <n v="4.3700000000000003E-2"/>
  </r>
  <r>
    <x v="1"/>
    <x v="6"/>
    <n v="5.0700000000000002E-2"/>
  </r>
  <r>
    <x v="1"/>
    <x v="7"/>
    <n v="5.0700000000000002E-2"/>
  </r>
  <r>
    <x v="1"/>
    <x v="8"/>
    <n v="5.0700000000000002E-2"/>
  </r>
  <r>
    <x v="1"/>
    <x v="9"/>
    <n v="5.2400000000000002E-2"/>
  </r>
  <r>
    <x v="1"/>
    <x v="10"/>
    <n v="5.2400000000000002E-2"/>
  </r>
  <r>
    <x v="1"/>
    <x v="11"/>
    <n v="5.2400000000000002E-2"/>
  </r>
  <r>
    <x v="2"/>
    <x v="0"/>
    <n v="5.1299999999999998E-2"/>
  </r>
  <r>
    <x v="2"/>
    <x v="1"/>
    <n v="5.1299999999999998E-2"/>
  </r>
  <r>
    <x v="2"/>
    <x v="2"/>
    <n v="5.1299999999999998E-2"/>
  </r>
  <r>
    <x v="2"/>
    <x v="3"/>
    <n v="4.6899999999999997E-2"/>
  </r>
  <r>
    <x v="2"/>
    <x v="4"/>
    <n v="4.6899999999999997E-2"/>
  </r>
  <r>
    <x v="2"/>
    <x v="5"/>
    <n v="4.6899999999999997E-2"/>
  </r>
  <r>
    <x v="2"/>
    <x v="6"/>
    <n v="4.8899999999999999E-2"/>
  </r>
  <r>
    <x v="2"/>
    <x v="7"/>
    <n v="4.8899999999999999E-2"/>
  </r>
  <r>
    <x v="2"/>
    <x v="8"/>
    <n v="4.8899999999999999E-2"/>
  </r>
  <r>
    <x v="2"/>
    <x v="9"/>
    <n v="5.5199999999999999E-2"/>
  </r>
  <r>
    <x v="2"/>
    <x v="10"/>
    <n v="5.2200000000000003E-2"/>
  </r>
  <r>
    <x v="2"/>
    <x v="11"/>
    <n v="5.5100000000000003E-2"/>
  </r>
  <r>
    <x v="3"/>
    <x v="0"/>
    <n v="5.9900000000000002E-2"/>
  </r>
  <r>
    <x v="3"/>
    <x v="1"/>
    <n v="6.2700000000000006E-2"/>
  </r>
  <r>
    <x v="3"/>
    <x v="2"/>
    <n v="6.2100000000000002E-2"/>
  </r>
  <r>
    <x v="3"/>
    <x v="3"/>
    <n v="6.4199999999999993E-2"/>
  </r>
  <r>
    <x v="3"/>
    <x v="4"/>
    <n v="6.4199999999999993E-2"/>
  </r>
  <r>
    <x v="3"/>
    <x v="5"/>
    <n v="6.4199999999999993E-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Dinámica1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>
  <location ref="G4:I46" firstHeaderRow="1" firstDataRow="1" firstDataCol="2"/>
  <pivotFields count="3">
    <pivotField axis="axisRow" compact="0" outline="0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1"/>
    <field x="0"/>
  </rowFields>
  <rowItems count="42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  <x/>
    </i>
    <i r="1">
      <x v="1"/>
    </i>
    <i r="1">
      <x v="2"/>
    </i>
    <i r="1">
      <x v="3"/>
    </i>
    <i r="1">
      <x v="4"/>
    </i>
    <i r="1">
      <x v="5"/>
    </i>
  </rowItems>
  <colItems count="1">
    <i/>
  </colItems>
  <dataFields count="1">
    <dataField name="Promedio de Tasa de cambio representativa del mercado (TRM)" fld="2" subtotal="average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aDinámica2" cacheId="1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>
  <location ref="F4:H46" firstHeaderRow="1" firstDataRow="1" firstDataCol="2"/>
  <pivotFields count="3">
    <pivotField axis="axisRow" compact="0" outline="0" showAll="0" defaultSubtotal="0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1"/>
  </rowFields>
  <rowItems count="42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  <x/>
    </i>
    <i r="1">
      <x v="1"/>
    </i>
    <i r="1">
      <x v="2"/>
    </i>
    <i r="1">
      <x v="3"/>
    </i>
    <i r="1">
      <x v="4"/>
    </i>
    <i r="1">
      <x v="5"/>
    </i>
  </rowItems>
  <colItems count="1">
    <i/>
  </colItems>
  <dataFields count="1">
    <dataField name="Promedio de ANP" fld="2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workbookViewId="0"/>
  </sheetViews>
  <sheetFormatPr baseColWidth="10" defaultColWidth="11.453125" defaultRowHeight="14.5" x14ac:dyDescent="0.35"/>
  <sheetData>
    <row r="1" spans="1:14" ht="18.5" x14ac:dyDescent="0.45">
      <c r="A1" s="41" t="s">
        <v>51</v>
      </c>
    </row>
    <row r="2" spans="1:14" x14ac:dyDescent="0.35">
      <c r="A2" s="40" t="s">
        <v>52</v>
      </c>
    </row>
    <row r="4" spans="1:14" x14ac:dyDescent="0.3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8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x14ac:dyDescent="0.35">
      <c r="A5">
        <v>2021</v>
      </c>
      <c r="B5">
        <v>1</v>
      </c>
      <c r="C5">
        <v>908526</v>
      </c>
      <c r="D5">
        <v>3559.46</v>
      </c>
      <c r="E5">
        <v>5.0099999999999999E-2</v>
      </c>
      <c r="F5">
        <v>0.33</v>
      </c>
      <c r="G5">
        <v>0.28999999999999998</v>
      </c>
      <c r="H5">
        <v>0.38</v>
      </c>
      <c r="I5">
        <v>256.33</v>
      </c>
      <c r="J5">
        <v>126.36</v>
      </c>
      <c r="K5">
        <v>939.75</v>
      </c>
      <c r="L5">
        <v>1114.6199999999999</v>
      </c>
      <c r="M5">
        <v>449.34</v>
      </c>
      <c r="N5">
        <v>652.34</v>
      </c>
    </row>
    <row r="6" spans="1:14" x14ac:dyDescent="0.35">
      <c r="A6">
        <v>2021</v>
      </c>
      <c r="B6">
        <v>2</v>
      </c>
      <c r="C6">
        <v>908526</v>
      </c>
      <c r="D6">
        <v>3624.39</v>
      </c>
      <c r="E6">
        <v>5.0099999999999999E-2</v>
      </c>
      <c r="F6">
        <v>0.33</v>
      </c>
      <c r="G6">
        <v>0.28999999999999998</v>
      </c>
      <c r="H6">
        <v>0.38</v>
      </c>
      <c r="I6">
        <v>260.94</v>
      </c>
      <c r="J6">
        <v>128.63</v>
      </c>
      <c r="K6">
        <v>956.63</v>
      </c>
      <c r="L6">
        <v>1114.6199999999999</v>
      </c>
      <c r="M6">
        <v>457.53</v>
      </c>
      <c r="N6">
        <v>660.71</v>
      </c>
    </row>
    <row r="7" spans="1:14" x14ac:dyDescent="0.35">
      <c r="A7">
        <v>2021</v>
      </c>
      <c r="B7">
        <v>3</v>
      </c>
      <c r="C7">
        <v>908526</v>
      </c>
      <c r="D7">
        <v>3736.91</v>
      </c>
      <c r="E7">
        <v>5.0099999999999999E-2</v>
      </c>
      <c r="F7">
        <v>0.33</v>
      </c>
      <c r="G7">
        <v>0.28999999999999998</v>
      </c>
      <c r="H7">
        <v>0.38</v>
      </c>
      <c r="I7">
        <v>266.11</v>
      </c>
      <c r="J7">
        <v>131.18</v>
      </c>
      <c r="K7">
        <v>975.59</v>
      </c>
      <c r="L7">
        <v>1114.6199999999999</v>
      </c>
      <c r="M7">
        <v>471.74</v>
      </c>
      <c r="N7">
        <v>672.77</v>
      </c>
    </row>
    <row r="8" spans="1:14" x14ac:dyDescent="0.35">
      <c r="A8">
        <v>2021</v>
      </c>
      <c r="B8">
        <v>4</v>
      </c>
      <c r="C8">
        <v>908526</v>
      </c>
      <c r="D8">
        <v>3712.89</v>
      </c>
      <c r="E8">
        <v>4.3700000000000003E-2</v>
      </c>
      <c r="F8">
        <v>0.33</v>
      </c>
      <c r="G8">
        <v>0.28999999999999998</v>
      </c>
      <c r="H8">
        <v>0.38</v>
      </c>
      <c r="I8">
        <v>269.76</v>
      </c>
      <c r="J8">
        <v>132.97999999999999</v>
      </c>
      <c r="K8">
        <v>988.98</v>
      </c>
      <c r="L8">
        <v>1114.6199999999999</v>
      </c>
      <c r="M8">
        <v>465.85</v>
      </c>
      <c r="N8">
        <v>672.59</v>
      </c>
    </row>
    <row r="9" spans="1:14" x14ac:dyDescent="0.35">
      <c r="A9">
        <v>2021</v>
      </c>
      <c r="B9">
        <v>5</v>
      </c>
      <c r="C9">
        <v>908526</v>
      </c>
      <c r="D9">
        <v>3715.28</v>
      </c>
      <c r="E9">
        <v>4.3700000000000003E-2</v>
      </c>
      <c r="F9">
        <v>0.33</v>
      </c>
      <c r="G9">
        <v>0.28999999999999998</v>
      </c>
      <c r="H9">
        <v>0.38</v>
      </c>
      <c r="I9">
        <v>276.36</v>
      </c>
      <c r="J9">
        <v>136.22999999999999</v>
      </c>
      <c r="K9">
        <v>1013.15</v>
      </c>
      <c r="L9">
        <v>1114.6199999999999</v>
      </c>
      <c r="M9">
        <v>466.15</v>
      </c>
      <c r="N9">
        <v>678.13</v>
      </c>
    </row>
    <row r="10" spans="1:14" x14ac:dyDescent="0.35">
      <c r="A10">
        <v>2021</v>
      </c>
      <c r="B10">
        <v>6</v>
      </c>
      <c r="C10">
        <v>908526</v>
      </c>
      <c r="D10">
        <v>3756.67</v>
      </c>
      <c r="E10">
        <v>4.3700000000000003E-2</v>
      </c>
      <c r="F10">
        <v>0.33</v>
      </c>
      <c r="G10">
        <v>0.28999999999999998</v>
      </c>
      <c r="H10">
        <v>0.38</v>
      </c>
      <c r="I10">
        <v>277.82</v>
      </c>
      <c r="J10">
        <v>136.94999999999999</v>
      </c>
      <c r="K10">
        <v>1018.5</v>
      </c>
      <c r="L10">
        <v>1114.6199999999999</v>
      </c>
      <c r="M10">
        <v>471.34</v>
      </c>
      <c r="N10">
        <v>682.18</v>
      </c>
    </row>
    <row r="11" spans="1:14" x14ac:dyDescent="0.35">
      <c r="A11">
        <v>2021</v>
      </c>
      <c r="B11">
        <v>7</v>
      </c>
      <c r="C11">
        <v>908526</v>
      </c>
      <c r="D11">
        <v>3867.88</v>
      </c>
      <c r="E11">
        <v>5.0700000000000002E-2</v>
      </c>
      <c r="F11">
        <v>0.33</v>
      </c>
      <c r="G11">
        <v>0.28999999999999998</v>
      </c>
      <c r="H11">
        <v>0.38</v>
      </c>
      <c r="I11">
        <v>280.39</v>
      </c>
      <c r="J11">
        <v>138.22</v>
      </c>
      <c r="K11">
        <v>1027.95</v>
      </c>
      <c r="L11">
        <v>1114.6199999999999</v>
      </c>
      <c r="M11">
        <v>488.55</v>
      </c>
      <c r="N11">
        <v>693.65</v>
      </c>
    </row>
    <row r="12" spans="1:14" x14ac:dyDescent="0.35">
      <c r="A12">
        <v>2021</v>
      </c>
      <c r="B12">
        <v>8</v>
      </c>
      <c r="C12">
        <v>908526</v>
      </c>
      <c r="D12">
        <v>3806.87</v>
      </c>
      <c r="E12">
        <v>5.0700000000000002E-2</v>
      </c>
      <c r="F12">
        <v>0.33</v>
      </c>
      <c r="G12">
        <v>0.28999999999999998</v>
      </c>
      <c r="H12">
        <v>0.38</v>
      </c>
      <c r="I12">
        <v>283.25</v>
      </c>
      <c r="J12">
        <v>139.63</v>
      </c>
      <c r="K12">
        <v>1038.44</v>
      </c>
      <c r="L12">
        <v>1114.6199999999999</v>
      </c>
      <c r="M12">
        <v>480.84</v>
      </c>
      <c r="N12">
        <v>691.78</v>
      </c>
    </row>
    <row r="13" spans="1:14" x14ac:dyDescent="0.35">
      <c r="A13">
        <v>2021</v>
      </c>
      <c r="B13">
        <v>9</v>
      </c>
      <c r="C13">
        <v>908526</v>
      </c>
      <c r="D13">
        <v>3834.68</v>
      </c>
      <c r="E13">
        <v>5.0700000000000002E-2</v>
      </c>
      <c r="F13">
        <v>0.33</v>
      </c>
      <c r="G13">
        <v>0.28999999999999998</v>
      </c>
      <c r="H13">
        <v>0.38</v>
      </c>
      <c r="I13">
        <v>285.64999999999998</v>
      </c>
      <c r="J13">
        <v>140.81</v>
      </c>
      <c r="K13">
        <v>1047.21</v>
      </c>
      <c r="L13">
        <v>1114.6199999999999</v>
      </c>
      <c r="M13">
        <v>484.36</v>
      </c>
      <c r="N13">
        <v>695.63</v>
      </c>
    </row>
    <row r="14" spans="1:14" x14ac:dyDescent="0.35">
      <c r="A14">
        <v>2021</v>
      </c>
      <c r="B14">
        <v>10</v>
      </c>
      <c r="C14">
        <v>908526</v>
      </c>
      <c r="D14">
        <v>3784.44</v>
      </c>
      <c r="E14">
        <v>5.2400000000000002E-2</v>
      </c>
      <c r="F14">
        <v>0.33</v>
      </c>
      <c r="G14">
        <v>0.28999999999999998</v>
      </c>
      <c r="H14">
        <v>0.38</v>
      </c>
      <c r="I14">
        <v>289.81</v>
      </c>
      <c r="J14">
        <v>142.86000000000001</v>
      </c>
      <c r="K14">
        <v>1062.46</v>
      </c>
      <c r="L14">
        <v>1114.6199999999999</v>
      </c>
      <c r="M14">
        <v>478.78</v>
      </c>
      <c r="N14">
        <v>695.89</v>
      </c>
    </row>
    <row r="15" spans="1:14" x14ac:dyDescent="0.35">
      <c r="A15">
        <v>2021</v>
      </c>
      <c r="B15">
        <v>11</v>
      </c>
      <c r="C15">
        <v>908526</v>
      </c>
      <c r="D15">
        <v>4010.98</v>
      </c>
      <c r="E15">
        <v>5.2400000000000002E-2</v>
      </c>
      <c r="F15">
        <v>0.33</v>
      </c>
      <c r="G15">
        <v>0.28999999999999998</v>
      </c>
      <c r="H15">
        <v>0.38</v>
      </c>
      <c r="I15">
        <v>295.55</v>
      </c>
      <c r="J15">
        <v>145.69</v>
      </c>
      <c r="K15">
        <v>1083.5</v>
      </c>
      <c r="L15">
        <v>1114.6199999999999</v>
      </c>
      <c r="M15">
        <v>507.44</v>
      </c>
      <c r="N15">
        <v>716.05</v>
      </c>
    </row>
    <row r="16" spans="1:14" x14ac:dyDescent="0.35">
      <c r="A16">
        <v>2021</v>
      </c>
      <c r="B16">
        <v>12</v>
      </c>
      <c r="C16">
        <v>908526</v>
      </c>
      <c r="D16">
        <v>3981.16</v>
      </c>
      <c r="E16">
        <v>5.2400000000000002E-2</v>
      </c>
      <c r="F16">
        <v>0.33</v>
      </c>
      <c r="G16">
        <v>0.28999999999999998</v>
      </c>
      <c r="H16">
        <v>0.38</v>
      </c>
      <c r="I16">
        <v>299.32</v>
      </c>
      <c r="J16">
        <v>147.55000000000001</v>
      </c>
      <c r="K16">
        <v>1097.3399999999999</v>
      </c>
      <c r="L16">
        <v>1114.6199999999999</v>
      </c>
      <c r="M16">
        <v>503.67</v>
      </c>
      <c r="N16">
        <v>717.02</v>
      </c>
    </row>
    <row r="17" spans="1:14" x14ac:dyDescent="0.35">
      <c r="A17">
        <v>2022</v>
      </c>
      <c r="B17">
        <v>1</v>
      </c>
      <c r="C17">
        <v>1000000</v>
      </c>
      <c r="D17">
        <v>3982.6</v>
      </c>
      <c r="E17">
        <v>5.1299999999999998E-2</v>
      </c>
      <c r="F17">
        <v>0.33</v>
      </c>
      <c r="G17">
        <v>0.28999999999999998</v>
      </c>
      <c r="H17">
        <v>0.38</v>
      </c>
      <c r="I17">
        <v>311.20999999999998</v>
      </c>
      <c r="J17">
        <v>153.41</v>
      </c>
      <c r="K17">
        <v>1140.92</v>
      </c>
      <c r="L17">
        <v>1226.8399999999999</v>
      </c>
      <c r="M17">
        <v>503.33</v>
      </c>
      <c r="N17">
        <v>746.59</v>
      </c>
    </row>
    <row r="18" spans="1:14" x14ac:dyDescent="0.35">
      <c r="A18">
        <v>2022</v>
      </c>
      <c r="B18">
        <v>2</v>
      </c>
      <c r="C18">
        <v>1000000</v>
      </c>
      <c r="D18">
        <v>3910.64</v>
      </c>
      <c r="E18">
        <v>5.1299999999999998E-2</v>
      </c>
      <c r="F18">
        <v>0.33</v>
      </c>
      <c r="G18">
        <v>0.28999999999999998</v>
      </c>
      <c r="H18">
        <v>0.38</v>
      </c>
      <c r="I18">
        <v>319.83</v>
      </c>
      <c r="J18">
        <v>157.66</v>
      </c>
      <c r="K18">
        <v>1172.53</v>
      </c>
      <c r="L18">
        <v>1226.8399999999999</v>
      </c>
      <c r="M18">
        <v>494.23</v>
      </c>
      <c r="N18">
        <v>748.15</v>
      </c>
    </row>
    <row r="19" spans="1:14" x14ac:dyDescent="0.35">
      <c r="A19">
        <v>2022</v>
      </c>
      <c r="B19">
        <v>3</v>
      </c>
      <c r="C19">
        <v>1000000</v>
      </c>
      <c r="D19">
        <v>3748.15</v>
      </c>
      <c r="E19">
        <v>5.1299999999999998E-2</v>
      </c>
      <c r="F19">
        <v>0.33</v>
      </c>
      <c r="G19">
        <v>0.28999999999999998</v>
      </c>
      <c r="H19">
        <v>0.38</v>
      </c>
      <c r="I19">
        <v>326.97000000000003</v>
      </c>
      <c r="J19">
        <v>161.18</v>
      </c>
      <c r="K19">
        <v>1198.7</v>
      </c>
      <c r="L19">
        <v>1226.8399999999999</v>
      </c>
      <c r="M19">
        <v>473.7</v>
      </c>
      <c r="N19">
        <v>741.57</v>
      </c>
    </row>
    <row r="20" spans="1:14" x14ac:dyDescent="0.35">
      <c r="A20">
        <v>2022</v>
      </c>
      <c r="B20">
        <v>4</v>
      </c>
      <c r="C20">
        <v>1000000</v>
      </c>
      <c r="D20">
        <v>3966.27</v>
      </c>
      <c r="E20">
        <v>4.6899999999999997E-2</v>
      </c>
      <c r="F20">
        <v>0.33</v>
      </c>
      <c r="G20">
        <v>0.28999999999999998</v>
      </c>
      <c r="H20">
        <v>0.38</v>
      </c>
      <c r="I20">
        <v>332.67</v>
      </c>
      <c r="J20">
        <v>163.99</v>
      </c>
      <c r="K20">
        <v>1219.5999999999999</v>
      </c>
      <c r="L20">
        <v>1226.8399999999999</v>
      </c>
      <c r="M20">
        <v>499.17</v>
      </c>
      <c r="N20">
        <v>760.8</v>
      </c>
    </row>
    <row r="21" spans="1:14" x14ac:dyDescent="0.35">
      <c r="A21">
        <v>2022</v>
      </c>
      <c r="B21">
        <v>5</v>
      </c>
      <c r="C21">
        <v>1000000</v>
      </c>
      <c r="D21">
        <v>3912.34</v>
      </c>
      <c r="E21">
        <v>4.6899999999999997E-2</v>
      </c>
      <c r="F21">
        <v>0.33</v>
      </c>
      <c r="G21">
        <v>0.28999999999999998</v>
      </c>
      <c r="H21">
        <v>0.38</v>
      </c>
      <c r="I21">
        <v>337.78</v>
      </c>
      <c r="J21">
        <v>166.51</v>
      </c>
      <c r="K21">
        <v>1238.3399999999999</v>
      </c>
      <c r="L21">
        <v>1226.8399999999999</v>
      </c>
      <c r="M21">
        <v>492.38</v>
      </c>
      <c r="N21">
        <v>760.67</v>
      </c>
    </row>
    <row r="22" spans="1:14" x14ac:dyDescent="0.35">
      <c r="A22">
        <v>2022</v>
      </c>
      <c r="B22">
        <v>6</v>
      </c>
      <c r="C22">
        <v>1000000</v>
      </c>
      <c r="D22">
        <v>4127.47</v>
      </c>
      <c r="E22">
        <v>4.6899999999999997E-2</v>
      </c>
      <c r="F22">
        <v>0.33</v>
      </c>
      <c r="G22">
        <v>0.28999999999999998</v>
      </c>
      <c r="H22">
        <v>0.38</v>
      </c>
      <c r="I22">
        <v>338.76</v>
      </c>
      <c r="J22">
        <v>166.99</v>
      </c>
      <c r="K22">
        <v>1241.9100000000001</v>
      </c>
      <c r="L22">
        <v>1226.8399999999999</v>
      </c>
      <c r="M22">
        <v>519.45000000000005</v>
      </c>
      <c r="N22">
        <v>777.04</v>
      </c>
    </row>
    <row r="23" spans="1:14" x14ac:dyDescent="0.35">
      <c r="A23">
        <v>2022</v>
      </c>
      <c r="B23">
        <v>7</v>
      </c>
      <c r="C23">
        <v>1000000</v>
      </c>
      <c r="D23">
        <v>4300.3</v>
      </c>
      <c r="E23">
        <v>4.8899999999999999E-2</v>
      </c>
      <c r="F23">
        <v>0.33</v>
      </c>
      <c r="G23">
        <v>0.28999999999999998</v>
      </c>
      <c r="H23">
        <v>0.38</v>
      </c>
      <c r="I23">
        <v>346.14</v>
      </c>
      <c r="J23">
        <v>170.63</v>
      </c>
      <c r="K23">
        <v>1268.98</v>
      </c>
      <c r="L23">
        <v>1226.8399999999999</v>
      </c>
      <c r="M23">
        <v>542.24</v>
      </c>
      <c r="N23">
        <v>795.46</v>
      </c>
    </row>
    <row r="24" spans="1:14" x14ac:dyDescent="0.35">
      <c r="A24">
        <v>2022</v>
      </c>
      <c r="B24">
        <v>8</v>
      </c>
      <c r="C24">
        <v>1000000</v>
      </c>
      <c r="D24">
        <v>4400.16</v>
      </c>
      <c r="E24">
        <v>4.8899999999999999E-2</v>
      </c>
      <c r="F24">
        <v>0.33</v>
      </c>
      <c r="G24">
        <v>0.28999999999999998</v>
      </c>
      <c r="H24">
        <v>0.38</v>
      </c>
      <c r="I24">
        <v>344.21</v>
      </c>
      <c r="J24">
        <v>169.68</v>
      </c>
      <c r="K24">
        <v>1261.92</v>
      </c>
      <c r="L24">
        <v>1226.8399999999999</v>
      </c>
      <c r="M24">
        <v>554.83000000000004</v>
      </c>
      <c r="N24">
        <v>800.95</v>
      </c>
    </row>
    <row r="25" spans="1:14" x14ac:dyDescent="0.35">
      <c r="A25">
        <v>2022</v>
      </c>
      <c r="B25">
        <v>9</v>
      </c>
      <c r="C25">
        <v>1000000</v>
      </c>
      <c r="D25">
        <v>4532.07</v>
      </c>
      <c r="E25">
        <v>4.8899999999999999E-2</v>
      </c>
      <c r="F25">
        <v>0.33</v>
      </c>
      <c r="G25">
        <v>0.28999999999999998</v>
      </c>
      <c r="H25">
        <v>0.38</v>
      </c>
      <c r="I25">
        <v>346.69</v>
      </c>
      <c r="J25">
        <v>170.9</v>
      </c>
      <c r="K25">
        <v>1270.99</v>
      </c>
      <c r="L25">
        <v>1226.8399999999999</v>
      </c>
      <c r="M25">
        <v>571.46</v>
      </c>
      <c r="N25">
        <v>811.91</v>
      </c>
    </row>
    <row r="26" spans="1:14" x14ac:dyDescent="0.35">
      <c r="A26">
        <v>2022</v>
      </c>
      <c r="B26">
        <v>10</v>
      </c>
      <c r="C26">
        <v>1000000</v>
      </c>
      <c r="D26">
        <v>4819.42</v>
      </c>
      <c r="E26">
        <v>5.5199999999999999E-2</v>
      </c>
      <c r="F26">
        <v>0.33</v>
      </c>
      <c r="G26">
        <v>0.28999999999999998</v>
      </c>
      <c r="H26">
        <v>0.38</v>
      </c>
      <c r="I26">
        <v>354.13</v>
      </c>
      <c r="J26">
        <v>174.57</v>
      </c>
      <c r="K26">
        <v>1298.29</v>
      </c>
      <c r="L26">
        <v>1226.8399999999999</v>
      </c>
      <c r="M26">
        <v>611.35</v>
      </c>
      <c r="N26">
        <v>838.86</v>
      </c>
    </row>
    <row r="27" spans="1:14" x14ac:dyDescent="0.35">
      <c r="A27">
        <v>2022</v>
      </c>
      <c r="B27">
        <v>11</v>
      </c>
      <c r="C27">
        <v>1000000</v>
      </c>
      <c r="D27">
        <v>4809.51</v>
      </c>
      <c r="E27">
        <v>5.2200000000000003E-2</v>
      </c>
      <c r="F27">
        <v>0.33</v>
      </c>
      <c r="G27">
        <v>0.28999999999999998</v>
      </c>
      <c r="H27">
        <v>0.38</v>
      </c>
      <c r="I27">
        <v>357.74</v>
      </c>
      <c r="J27">
        <v>176.35</v>
      </c>
      <c r="K27">
        <v>1311.52</v>
      </c>
      <c r="L27">
        <v>1226.8399999999999</v>
      </c>
      <c r="M27">
        <v>608.35</v>
      </c>
      <c r="N27">
        <v>840.1</v>
      </c>
    </row>
    <row r="28" spans="1:14" x14ac:dyDescent="0.35">
      <c r="A28">
        <v>2022</v>
      </c>
      <c r="B28">
        <v>12</v>
      </c>
      <c r="C28">
        <v>1000000</v>
      </c>
      <c r="D28">
        <v>4810.2</v>
      </c>
      <c r="E28">
        <v>5.5100000000000003E-2</v>
      </c>
      <c r="F28">
        <v>0.33</v>
      </c>
      <c r="G28">
        <v>0.28999999999999998</v>
      </c>
      <c r="H28">
        <v>0.38</v>
      </c>
      <c r="I28">
        <v>356.73</v>
      </c>
      <c r="J28">
        <v>175.85</v>
      </c>
      <c r="K28">
        <v>1307.81</v>
      </c>
      <c r="L28">
        <v>1226.8399999999999</v>
      </c>
      <c r="M28">
        <v>610.12</v>
      </c>
      <c r="N28">
        <v>840.24</v>
      </c>
    </row>
    <row r="29" spans="1:14" x14ac:dyDescent="0.35">
      <c r="A29">
        <v>2023</v>
      </c>
      <c r="B29">
        <v>1</v>
      </c>
      <c r="C29">
        <v>1160000</v>
      </c>
      <c r="D29">
        <v>4632.2</v>
      </c>
      <c r="E29">
        <v>5.9900000000000002E-2</v>
      </c>
      <c r="F29">
        <v>0.33</v>
      </c>
      <c r="G29">
        <v>0.28999999999999998</v>
      </c>
      <c r="H29">
        <v>0.38</v>
      </c>
      <c r="I29">
        <v>363.42</v>
      </c>
      <c r="J29">
        <v>179.15</v>
      </c>
      <c r="K29">
        <v>1332.35</v>
      </c>
      <c r="L29">
        <v>1423.14</v>
      </c>
      <c r="M29">
        <v>590.21</v>
      </c>
      <c r="N29">
        <v>871.54</v>
      </c>
    </row>
    <row r="30" spans="1:14" x14ac:dyDescent="0.35">
      <c r="A30">
        <v>2023</v>
      </c>
      <c r="B30">
        <v>2</v>
      </c>
      <c r="C30">
        <v>1160000</v>
      </c>
      <c r="D30">
        <v>4808.1400000000003</v>
      </c>
      <c r="E30">
        <v>6.2700000000000006E-2</v>
      </c>
      <c r="F30">
        <v>0.33</v>
      </c>
      <c r="G30">
        <v>0.28999999999999998</v>
      </c>
      <c r="H30">
        <v>0.38</v>
      </c>
      <c r="I30">
        <v>367.64</v>
      </c>
      <c r="J30">
        <v>181.23</v>
      </c>
      <c r="K30">
        <v>1347.82</v>
      </c>
      <c r="L30">
        <v>1423.14</v>
      </c>
      <c r="M30">
        <v>614.25</v>
      </c>
      <c r="N30">
        <v>888.24</v>
      </c>
    </row>
    <row r="31" spans="1:14" x14ac:dyDescent="0.35">
      <c r="A31">
        <v>2023</v>
      </c>
      <c r="B31">
        <v>3</v>
      </c>
      <c r="C31">
        <v>1160000</v>
      </c>
      <c r="D31">
        <v>4627.2700000000004</v>
      </c>
      <c r="E31">
        <v>6.2100000000000002E-2</v>
      </c>
      <c r="F31">
        <v>0.33</v>
      </c>
      <c r="G31">
        <v>0.28999999999999998</v>
      </c>
      <c r="H31">
        <v>0.38</v>
      </c>
      <c r="I31">
        <v>367.58</v>
      </c>
      <c r="J31">
        <v>181.2</v>
      </c>
      <c r="K31">
        <v>1347.59</v>
      </c>
      <c r="L31">
        <v>1423.14</v>
      </c>
      <c r="M31">
        <v>590.80999999999995</v>
      </c>
      <c r="N31">
        <v>875.15</v>
      </c>
    </row>
    <row r="32" spans="1:14" x14ac:dyDescent="0.35">
      <c r="A32">
        <v>2023</v>
      </c>
      <c r="B32">
        <v>4</v>
      </c>
      <c r="C32">
        <v>1160000</v>
      </c>
      <c r="D32">
        <v>4669</v>
      </c>
      <c r="E32">
        <v>6.4199999999999993E-2</v>
      </c>
      <c r="F32">
        <v>0.33</v>
      </c>
      <c r="G32">
        <v>0.28999999999999998</v>
      </c>
      <c r="H32">
        <v>0.38</v>
      </c>
      <c r="I32">
        <v>363.65</v>
      </c>
      <c r="J32">
        <v>179.26</v>
      </c>
      <c r="K32">
        <v>1333.17</v>
      </c>
      <c r="L32">
        <v>1423.14</v>
      </c>
      <c r="M32">
        <v>597.32000000000005</v>
      </c>
      <c r="N32">
        <v>875.69</v>
      </c>
    </row>
    <row r="33" spans="1:14" x14ac:dyDescent="0.35">
      <c r="A33">
        <v>2023</v>
      </c>
      <c r="B33">
        <v>5</v>
      </c>
      <c r="C33">
        <v>1160000</v>
      </c>
      <c r="D33">
        <v>4408.6499999999996</v>
      </c>
      <c r="E33">
        <v>6.4199999999999993E-2</v>
      </c>
      <c r="F33">
        <v>0.33</v>
      </c>
      <c r="G33">
        <v>0.28999999999999998</v>
      </c>
      <c r="H33">
        <v>0.38</v>
      </c>
      <c r="I33">
        <v>360.48</v>
      </c>
      <c r="J33">
        <v>177.7</v>
      </c>
      <c r="K33">
        <v>1321.56</v>
      </c>
      <c r="L33">
        <v>1423.14</v>
      </c>
      <c r="M33">
        <v>564.01</v>
      </c>
      <c r="N33">
        <v>854.33</v>
      </c>
    </row>
    <row r="34" spans="1:14" x14ac:dyDescent="0.35">
      <c r="A34">
        <v>2023</v>
      </c>
      <c r="B34">
        <v>6</v>
      </c>
      <c r="C34">
        <v>1160000</v>
      </c>
      <c r="D34">
        <v>4191.28</v>
      </c>
      <c r="E34">
        <v>6.4199999999999993E-2</v>
      </c>
      <c r="F34">
        <v>0.33</v>
      </c>
      <c r="G34">
        <v>0.28999999999999998</v>
      </c>
      <c r="H34">
        <v>0.38</v>
      </c>
      <c r="I34">
        <v>354.82</v>
      </c>
      <c r="J34">
        <v>174.91</v>
      </c>
      <c r="K34">
        <v>1300.81</v>
      </c>
      <c r="L34">
        <v>1423.14</v>
      </c>
      <c r="M34">
        <v>536.20000000000005</v>
      </c>
      <c r="N34">
        <v>833.71</v>
      </c>
    </row>
  </sheetData>
  <autoFilter ref="A4:N34" xr:uid="{00000000-0009-0000-0000-000000000000}">
    <sortState xmlns:xlrd2="http://schemas.microsoft.com/office/spreadsheetml/2017/richdata2" ref="A5:N34">
      <sortCondition ref="A4:A34"/>
    </sortState>
  </autoFilter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81"/>
  <sheetViews>
    <sheetView workbookViewId="0">
      <selection sqref="A1:A2"/>
    </sheetView>
  </sheetViews>
  <sheetFormatPr baseColWidth="10" defaultColWidth="11.453125" defaultRowHeight="14.5" x14ac:dyDescent="0.35"/>
  <cols>
    <col min="7" max="7" width="16.54296875" bestFit="1" customWidth="1"/>
    <col min="8" max="8" width="6.54296875" bestFit="1" customWidth="1"/>
    <col min="9" max="9" width="54.7265625" bestFit="1" customWidth="1"/>
  </cols>
  <sheetData>
    <row r="1" spans="1:9" ht="18.5" x14ac:dyDescent="0.45">
      <c r="A1" s="41" t="s">
        <v>53</v>
      </c>
    </row>
    <row r="2" spans="1:9" x14ac:dyDescent="0.35">
      <c r="A2" s="40" t="s">
        <v>54</v>
      </c>
    </row>
    <row r="4" spans="1:9" ht="84" x14ac:dyDescent="0.35">
      <c r="A4" s="5" t="s">
        <v>14</v>
      </c>
      <c r="B4" s="5" t="s">
        <v>15</v>
      </c>
      <c r="C4" s="5" t="s">
        <v>16</v>
      </c>
      <c r="D4" s="6" t="s">
        <v>17</v>
      </c>
      <c r="G4" s="8" t="s">
        <v>16</v>
      </c>
      <c r="H4" s="8" t="s">
        <v>15</v>
      </c>
      <c r="I4" t="s">
        <v>18</v>
      </c>
    </row>
    <row r="5" spans="1:9" x14ac:dyDescent="0.35">
      <c r="A5" s="1">
        <v>43831</v>
      </c>
      <c r="B5" s="7">
        <f>MONTH(A5)</f>
        <v>1</v>
      </c>
      <c r="C5" s="7">
        <f>YEAR(A5)</f>
        <v>2020</v>
      </c>
      <c r="D5" s="2">
        <v>3277.14</v>
      </c>
      <c r="G5">
        <v>2020</v>
      </c>
      <c r="H5">
        <v>1</v>
      </c>
      <c r="I5">
        <v>3311.1893548387097</v>
      </c>
    </row>
    <row r="6" spans="1:9" x14ac:dyDescent="0.35">
      <c r="A6" s="3">
        <v>43832</v>
      </c>
      <c r="B6" s="7">
        <f t="shared" ref="B6:B69" si="0">MONTH(A6)</f>
        <v>1</v>
      </c>
      <c r="C6" s="7">
        <f t="shared" ref="C6:C69" si="1">YEAR(A6)</f>
        <v>2020</v>
      </c>
      <c r="D6" s="4">
        <v>3277.14</v>
      </c>
      <c r="G6">
        <v>2020</v>
      </c>
      <c r="H6">
        <v>2</v>
      </c>
      <c r="I6">
        <v>3411.0527586206899</v>
      </c>
    </row>
    <row r="7" spans="1:9" x14ac:dyDescent="0.35">
      <c r="A7" s="1">
        <v>43833</v>
      </c>
      <c r="B7" s="7">
        <f t="shared" si="0"/>
        <v>1</v>
      </c>
      <c r="C7" s="7">
        <f t="shared" si="1"/>
        <v>2020</v>
      </c>
      <c r="D7" s="2">
        <v>3258.84</v>
      </c>
      <c r="G7">
        <v>2020</v>
      </c>
      <c r="H7">
        <v>3</v>
      </c>
      <c r="I7">
        <v>3877.0483870967751</v>
      </c>
    </row>
    <row r="8" spans="1:9" x14ac:dyDescent="0.35">
      <c r="A8" s="3">
        <v>43834</v>
      </c>
      <c r="B8" s="7">
        <f t="shared" si="0"/>
        <v>1</v>
      </c>
      <c r="C8" s="7">
        <f t="shared" si="1"/>
        <v>2020</v>
      </c>
      <c r="D8" s="4">
        <v>3262.05</v>
      </c>
      <c r="G8">
        <v>2020</v>
      </c>
      <c r="H8">
        <v>4</v>
      </c>
      <c r="I8">
        <v>3977.3933333333321</v>
      </c>
    </row>
    <row r="9" spans="1:9" x14ac:dyDescent="0.35">
      <c r="A9" s="1">
        <v>43835</v>
      </c>
      <c r="B9" s="7">
        <f t="shared" si="0"/>
        <v>1</v>
      </c>
      <c r="C9" s="7">
        <f t="shared" si="1"/>
        <v>2020</v>
      </c>
      <c r="D9" s="2">
        <v>3262.05</v>
      </c>
      <c r="G9">
        <v>2020</v>
      </c>
      <c r="H9">
        <v>5</v>
      </c>
      <c r="I9">
        <v>3858.1916129032265</v>
      </c>
    </row>
    <row r="10" spans="1:9" x14ac:dyDescent="0.35">
      <c r="A10" s="3">
        <v>43836</v>
      </c>
      <c r="B10" s="7">
        <f t="shared" si="0"/>
        <v>1</v>
      </c>
      <c r="C10" s="7">
        <f t="shared" si="1"/>
        <v>2020</v>
      </c>
      <c r="D10" s="4">
        <v>3262.05</v>
      </c>
      <c r="G10">
        <v>2020</v>
      </c>
      <c r="H10">
        <v>6</v>
      </c>
      <c r="I10">
        <v>3701.6043333333346</v>
      </c>
    </row>
    <row r="11" spans="1:9" x14ac:dyDescent="0.35">
      <c r="A11" s="1">
        <v>43837</v>
      </c>
      <c r="B11" s="7">
        <f t="shared" si="0"/>
        <v>1</v>
      </c>
      <c r="C11" s="7">
        <f t="shared" si="1"/>
        <v>2020</v>
      </c>
      <c r="D11" s="2">
        <v>3262.05</v>
      </c>
      <c r="G11">
        <v>2020</v>
      </c>
      <c r="H11">
        <v>7</v>
      </c>
      <c r="I11">
        <v>3657.8667741935478</v>
      </c>
    </row>
    <row r="12" spans="1:9" x14ac:dyDescent="0.35">
      <c r="A12" s="3">
        <v>43838</v>
      </c>
      <c r="B12" s="7">
        <f t="shared" si="0"/>
        <v>1</v>
      </c>
      <c r="C12" s="7">
        <f t="shared" si="1"/>
        <v>2020</v>
      </c>
      <c r="D12" s="4">
        <v>3264.26</v>
      </c>
      <c r="G12">
        <v>2020</v>
      </c>
      <c r="H12">
        <v>8</v>
      </c>
      <c r="I12">
        <v>3783.0258064516138</v>
      </c>
    </row>
    <row r="13" spans="1:9" x14ac:dyDescent="0.35">
      <c r="A13" s="1">
        <v>43839</v>
      </c>
      <c r="B13" s="7">
        <f t="shared" si="0"/>
        <v>1</v>
      </c>
      <c r="C13" s="7">
        <f t="shared" si="1"/>
        <v>2020</v>
      </c>
      <c r="D13" s="2">
        <v>3254.42</v>
      </c>
      <c r="G13">
        <v>2020</v>
      </c>
      <c r="H13">
        <v>9</v>
      </c>
      <c r="I13">
        <v>3750.2153333333326</v>
      </c>
    </row>
    <row r="14" spans="1:9" x14ac:dyDescent="0.35">
      <c r="A14" s="3">
        <v>43840</v>
      </c>
      <c r="B14" s="7">
        <f t="shared" si="0"/>
        <v>1</v>
      </c>
      <c r="C14" s="7">
        <f t="shared" si="1"/>
        <v>2020</v>
      </c>
      <c r="D14" s="4">
        <v>3253.89</v>
      </c>
      <c r="G14">
        <v>2020</v>
      </c>
      <c r="H14">
        <v>10</v>
      </c>
      <c r="I14">
        <v>3833.7883870967744</v>
      </c>
    </row>
    <row r="15" spans="1:9" x14ac:dyDescent="0.35">
      <c r="A15" s="1">
        <v>43841</v>
      </c>
      <c r="B15" s="7">
        <f t="shared" si="0"/>
        <v>1</v>
      </c>
      <c r="C15" s="7">
        <f t="shared" si="1"/>
        <v>2020</v>
      </c>
      <c r="D15" s="2">
        <v>3272.62</v>
      </c>
      <c r="G15">
        <v>2020</v>
      </c>
      <c r="H15">
        <v>11</v>
      </c>
      <c r="I15">
        <v>3685.6266666666661</v>
      </c>
    </row>
    <row r="16" spans="1:9" x14ac:dyDescent="0.35">
      <c r="A16" s="3">
        <v>43842</v>
      </c>
      <c r="B16" s="7">
        <f t="shared" si="0"/>
        <v>1</v>
      </c>
      <c r="C16" s="7">
        <f t="shared" si="1"/>
        <v>2020</v>
      </c>
      <c r="D16" s="4">
        <v>3272.62</v>
      </c>
      <c r="G16">
        <v>2020</v>
      </c>
      <c r="H16">
        <v>12</v>
      </c>
      <c r="I16">
        <v>3466.1270967741934</v>
      </c>
    </row>
    <row r="17" spans="1:9" x14ac:dyDescent="0.35">
      <c r="A17" s="1">
        <v>43843</v>
      </c>
      <c r="B17" s="7">
        <f t="shared" si="0"/>
        <v>1</v>
      </c>
      <c r="C17" s="7">
        <f t="shared" si="1"/>
        <v>2020</v>
      </c>
      <c r="D17" s="2">
        <v>3272.62</v>
      </c>
      <c r="G17">
        <v>2021</v>
      </c>
      <c r="H17">
        <v>1</v>
      </c>
      <c r="I17">
        <v>3491.3216129032267</v>
      </c>
    </row>
    <row r="18" spans="1:9" x14ac:dyDescent="0.35">
      <c r="A18" s="3">
        <v>43844</v>
      </c>
      <c r="B18" s="7">
        <f t="shared" si="0"/>
        <v>1</v>
      </c>
      <c r="C18" s="7">
        <f t="shared" si="1"/>
        <v>2020</v>
      </c>
      <c r="D18" s="4">
        <v>3288.05</v>
      </c>
      <c r="G18">
        <v>2021</v>
      </c>
      <c r="H18">
        <v>2</v>
      </c>
      <c r="I18">
        <v>3554.5042857142844</v>
      </c>
    </row>
    <row r="19" spans="1:9" x14ac:dyDescent="0.35">
      <c r="A19" s="1">
        <v>43845</v>
      </c>
      <c r="B19" s="7">
        <f t="shared" si="0"/>
        <v>1</v>
      </c>
      <c r="C19" s="7">
        <f t="shared" si="1"/>
        <v>2020</v>
      </c>
      <c r="D19" s="2">
        <v>3278.83</v>
      </c>
      <c r="G19">
        <v>2021</v>
      </c>
      <c r="H19">
        <v>3</v>
      </c>
      <c r="I19">
        <v>3612.7683870967749</v>
      </c>
    </row>
    <row r="20" spans="1:9" x14ac:dyDescent="0.35">
      <c r="A20" s="3">
        <v>43846</v>
      </c>
      <c r="B20" s="7">
        <f t="shared" si="0"/>
        <v>1</v>
      </c>
      <c r="C20" s="7">
        <f t="shared" si="1"/>
        <v>2020</v>
      </c>
      <c r="D20" s="4">
        <v>3296.74</v>
      </c>
      <c r="G20">
        <v>2021</v>
      </c>
      <c r="H20">
        <v>4</v>
      </c>
      <c r="I20">
        <v>3650.7760000000007</v>
      </c>
    </row>
    <row r="21" spans="1:9" x14ac:dyDescent="0.35">
      <c r="A21" s="1">
        <v>43847</v>
      </c>
      <c r="B21" s="7">
        <f t="shared" si="0"/>
        <v>1</v>
      </c>
      <c r="C21" s="7">
        <f t="shared" si="1"/>
        <v>2020</v>
      </c>
      <c r="D21" s="2">
        <v>3313.4</v>
      </c>
      <c r="G21">
        <v>2021</v>
      </c>
      <c r="H21">
        <v>5</v>
      </c>
      <c r="I21">
        <v>3735.6661290322581</v>
      </c>
    </row>
    <row r="22" spans="1:9" x14ac:dyDescent="0.35">
      <c r="A22" s="3">
        <v>43848</v>
      </c>
      <c r="B22" s="7">
        <f t="shared" si="0"/>
        <v>1</v>
      </c>
      <c r="C22" s="7">
        <f t="shared" si="1"/>
        <v>2020</v>
      </c>
      <c r="D22" s="4">
        <v>3320.77</v>
      </c>
      <c r="G22">
        <v>2021</v>
      </c>
      <c r="H22">
        <v>6</v>
      </c>
      <c r="I22">
        <v>3685.0426666666663</v>
      </c>
    </row>
    <row r="23" spans="1:9" x14ac:dyDescent="0.35">
      <c r="A23" s="1">
        <v>43849</v>
      </c>
      <c r="B23" s="7">
        <f t="shared" si="0"/>
        <v>1</v>
      </c>
      <c r="C23" s="7">
        <f t="shared" si="1"/>
        <v>2020</v>
      </c>
      <c r="D23" s="2">
        <v>3320.77</v>
      </c>
      <c r="G23">
        <v>2021</v>
      </c>
      <c r="H23">
        <v>7</v>
      </c>
      <c r="I23">
        <v>3829.4180645161291</v>
      </c>
    </row>
    <row r="24" spans="1:9" x14ac:dyDescent="0.35">
      <c r="A24" s="3">
        <v>43850</v>
      </c>
      <c r="B24" s="7">
        <f t="shared" si="0"/>
        <v>1</v>
      </c>
      <c r="C24" s="7">
        <f t="shared" si="1"/>
        <v>2020</v>
      </c>
      <c r="D24" s="4">
        <v>3320.77</v>
      </c>
      <c r="G24">
        <v>2021</v>
      </c>
      <c r="H24">
        <v>8</v>
      </c>
      <c r="I24">
        <v>3881.1835483870973</v>
      </c>
    </row>
    <row r="25" spans="1:9" x14ac:dyDescent="0.35">
      <c r="A25" s="1">
        <v>43851</v>
      </c>
      <c r="B25" s="7">
        <f t="shared" si="0"/>
        <v>1</v>
      </c>
      <c r="C25" s="7">
        <f t="shared" si="1"/>
        <v>2020</v>
      </c>
      <c r="D25" s="2">
        <v>3320.77</v>
      </c>
      <c r="G25">
        <v>2021</v>
      </c>
      <c r="H25">
        <v>9</v>
      </c>
      <c r="I25">
        <v>3821.5376666666662</v>
      </c>
    </row>
    <row r="26" spans="1:9" x14ac:dyDescent="0.35">
      <c r="A26" s="3">
        <v>43852</v>
      </c>
      <c r="B26" s="7">
        <f t="shared" si="0"/>
        <v>1</v>
      </c>
      <c r="C26" s="7">
        <f t="shared" si="1"/>
        <v>2020</v>
      </c>
      <c r="D26" s="4">
        <v>3347.91</v>
      </c>
      <c r="G26">
        <v>2021</v>
      </c>
      <c r="H26">
        <v>10</v>
      </c>
      <c r="I26">
        <v>3773.3841935483888</v>
      </c>
    </row>
    <row r="27" spans="1:9" x14ac:dyDescent="0.35">
      <c r="A27" s="1">
        <v>43853</v>
      </c>
      <c r="B27" s="7">
        <f t="shared" si="0"/>
        <v>1</v>
      </c>
      <c r="C27" s="7">
        <f t="shared" si="1"/>
        <v>2020</v>
      </c>
      <c r="D27" s="2">
        <v>3337.77</v>
      </c>
      <c r="G27">
        <v>2021</v>
      </c>
      <c r="H27">
        <v>11</v>
      </c>
      <c r="I27">
        <v>3902.9009999999994</v>
      </c>
    </row>
    <row r="28" spans="1:9" x14ac:dyDescent="0.35">
      <c r="A28" s="3">
        <v>43854</v>
      </c>
      <c r="B28" s="7">
        <f t="shared" si="0"/>
        <v>1</v>
      </c>
      <c r="C28" s="7">
        <f t="shared" si="1"/>
        <v>2020</v>
      </c>
      <c r="D28" s="4">
        <v>3353.76</v>
      </c>
      <c r="G28">
        <v>2021</v>
      </c>
      <c r="H28">
        <v>12</v>
      </c>
      <c r="I28">
        <v>3963.1335483870962</v>
      </c>
    </row>
    <row r="29" spans="1:9" x14ac:dyDescent="0.35">
      <c r="A29" s="1">
        <v>43855</v>
      </c>
      <c r="B29" s="7">
        <f t="shared" si="0"/>
        <v>1</v>
      </c>
      <c r="C29" s="7">
        <f t="shared" si="1"/>
        <v>2020</v>
      </c>
      <c r="D29" s="2">
        <v>3366.01</v>
      </c>
      <c r="G29">
        <v>2022</v>
      </c>
      <c r="H29">
        <v>1</v>
      </c>
      <c r="I29">
        <v>3999.6161290322589</v>
      </c>
    </row>
    <row r="30" spans="1:9" x14ac:dyDescent="0.35">
      <c r="A30" s="3">
        <v>43856</v>
      </c>
      <c r="B30" s="7">
        <f t="shared" si="0"/>
        <v>1</v>
      </c>
      <c r="C30" s="7">
        <f t="shared" si="1"/>
        <v>2020</v>
      </c>
      <c r="D30" s="4">
        <v>3366.01</v>
      </c>
      <c r="G30">
        <v>2022</v>
      </c>
      <c r="H30">
        <v>2</v>
      </c>
      <c r="I30">
        <v>3935.835714285713</v>
      </c>
    </row>
    <row r="31" spans="1:9" x14ac:dyDescent="0.35">
      <c r="A31" s="1">
        <v>43857</v>
      </c>
      <c r="B31" s="7">
        <f t="shared" si="0"/>
        <v>1</v>
      </c>
      <c r="C31" s="7">
        <f t="shared" si="1"/>
        <v>2020</v>
      </c>
      <c r="D31" s="2">
        <v>3366.01</v>
      </c>
      <c r="G31">
        <v>2022</v>
      </c>
      <c r="H31">
        <v>3</v>
      </c>
      <c r="I31">
        <v>3807.1709677419353</v>
      </c>
    </row>
    <row r="32" spans="1:9" x14ac:dyDescent="0.35">
      <c r="A32" s="3">
        <v>43858</v>
      </c>
      <c r="B32" s="7">
        <f t="shared" si="0"/>
        <v>1</v>
      </c>
      <c r="C32" s="7">
        <f t="shared" si="1"/>
        <v>2020</v>
      </c>
      <c r="D32" s="4">
        <v>3398.4</v>
      </c>
      <c r="G32">
        <v>2022</v>
      </c>
      <c r="H32">
        <v>4</v>
      </c>
      <c r="I32">
        <v>3792.9820000000018</v>
      </c>
    </row>
    <row r="33" spans="1:9" x14ac:dyDescent="0.35">
      <c r="A33" s="1">
        <v>43859</v>
      </c>
      <c r="B33" s="7">
        <f t="shared" si="0"/>
        <v>1</v>
      </c>
      <c r="C33" s="7">
        <f t="shared" si="1"/>
        <v>2020</v>
      </c>
      <c r="D33" s="2">
        <v>3392.6</v>
      </c>
      <c r="G33">
        <v>2022</v>
      </c>
      <c r="H33">
        <v>5</v>
      </c>
      <c r="I33">
        <v>4019.0793548387101</v>
      </c>
    </row>
    <row r="34" spans="1:9" x14ac:dyDescent="0.35">
      <c r="A34" s="3">
        <v>43860</v>
      </c>
      <c r="B34" s="7">
        <f t="shared" si="0"/>
        <v>1</v>
      </c>
      <c r="C34" s="7">
        <f t="shared" si="1"/>
        <v>2020</v>
      </c>
      <c r="D34" s="4">
        <v>3395.1</v>
      </c>
      <c r="G34">
        <v>2022</v>
      </c>
      <c r="H34">
        <v>6</v>
      </c>
      <c r="I34">
        <v>3930.7666666666669</v>
      </c>
    </row>
    <row r="35" spans="1:9" x14ac:dyDescent="0.35">
      <c r="A35" s="1">
        <v>43861</v>
      </c>
      <c r="B35" s="7">
        <f t="shared" si="0"/>
        <v>1</v>
      </c>
      <c r="C35" s="7">
        <f t="shared" si="1"/>
        <v>2020</v>
      </c>
      <c r="D35" s="2">
        <v>3411.45</v>
      </c>
      <c r="G35">
        <v>2022</v>
      </c>
      <c r="H35">
        <v>7</v>
      </c>
      <c r="I35">
        <v>4367.8058064516135</v>
      </c>
    </row>
    <row r="36" spans="1:9" x14ac:dyDescent="0.35">
      <c r="A36" s="3">
        <v>43862</v>
      </c>
      <c r="B36" s="7">
        <f t="shared" si="0"/>
        <v>2</v>
      </c>
      <c r="C36" s="7">
        <f t="shared" si="1"/>
        <v>2020</v>
      </c>
      <c r="D36" s="4">
        <v>3423.24</v>
      </c>
      <c r="G36">
        <v>2022</v>
      </c>
      <c r="H36">
        <v>8</v>
      </c>
      <c r="I36">
        <v>4322.4693548387104</v>
      </c>
    </row>
    <row r="37" spans="1:9" x14ac:dyDescent="0.35">
      <c r="A37" s="1">
        <v>43863</v>
      </c>
      <c r="B37" s="7">
        <f t="shared" si="0"/>
        <v>2</v>
      </c>
      <c r="C37" s="7">
        <f t="shared" si="1"/>
        <v>2020</v>
      </c>
      <c r="D37" s="2">
        <v>3423.24</v>
      </c>
      <c r="G37">
        <v>2022</v>
      </c>
      <c r="H37">
        <v>9</v>
      </c>
      <c r="I37">
        <v>4433.6509999999998</v>
      </c>
    </row>
    <row r="38" spans="1:9" x14ac:dyDescent="0.35">
      <c r="A38" s="3">
        <v>43864</v>
      </c>
      <c r="B38" s="7">
        <f t="shared" si="0"/>
        <v>2</v>
      </c>
      <c r="C38" s="7">
        <f t="shared" si="1"/>
        <v>2020</v>
      </c>
      <c r="D38" s="4">
        <v>3423.24</v>
      </c>
      <c r="G38">
        <v>2022</v>
      </c>
      <c r="H38">
        <v>10</v>
      </c>
      <c r="I38">
        <v>4711.8303225806467</v>
      </c>
    </row>
    <row r="39" spans="1:9" x14ac:dyDescent="0.35">
      <c r="A39" s="1">
        <v>43865</v>
      </c>
      <c r="B39" s="7">
        <f t="shared" si="0"/>
        <v>2</v>
      </c>
      <c r="C39" s="7">
        <f t="shared" si="1"/>
        <v>2020</v>
      </c>
      <c r="D39" s="2">
        <v>3401.56</v>
      </c>
      <c r="G39">
        <v>2022</v>
      </c>
      <c r="H39">
        <v>11</v>
      </c>
      <c r="I39">
        <v>4926.6606666666667</v>
      </c>
    </row>
    <row r="40" spans="1:9" x14ac:dyDescent="0.35">
      <c r="A40" s="3">
        <v>43866</v>
      </c>
      <c r="B40" s="7">
        <f t="shared" si="0"/>
        <v>2</v>
      </c>
      <c r="C40" s="7">
        <f t="shared" si="1"/>
        <v>2020</v>
      </c>
      <c r="D40" s="4">
        <v>3368.87</v>
      </c>
      <c r="G40">
        <v>2022</v>
      </c>
      <c r="H40">
        <v>12</v>
      </c>
      <c r="I40">
        <v>4788.4906451612896</v>
      </c>
    </row>
    <row r="41" spans="1:9" x14ac:dyDescent="0.35">
      <c r="A41" s="1">
        <v>43867</v>
      </c>
      <c r="B41" s="7">
        <f t="shared" si="0"/>
        <v>2</v>
      </c>
      <c r="C41" s="7">
        <f t="shared" si="1"/>
        <v>2020</v>
      </c>
      <c r="D41" s="2">
        <v>3355.44</v>
      </c>
      <c r="G41">
        <v>2023</v>
      </c>
      <c r="H41">
        <v>1</v>
      </c>
      <c r="I41">
        <v>4715.2038709677445</v>
      </c>
    </row>
    <row r="42" spans="1:9" x14ac:dyDescent="0.35">
      <c r="A42" s="3">
        <v>43868</v>
      </c>
      <c r="B42" s="7">
        <f t="shared" si="0"/>
        <v>2</v>
      </c>
      <c r="C42" s="7">
        <f t="shared" si="1"/>
        <v>2020</v>
      </c>
      <c r="D42" s="4">
        <v>3378.43</v>
      </c>
      <c r="G42">
        <v>2023</v>
      </c>
      <c r="H42">
        <v>2</v>
      </c>
      <c r="I42">
        <v>4803.1125000000002</v>
      </c>
    </row>
    <row r="43" spans="1:9" x14ac:dyDescent="0.35">
      <c r="A43" s="1">
        <v>43869</v>
      </c>
      <c r="B43" s="7">
        <f t="shared" si="0"/>
        <v>2</v>
      </c>
      <c r="C43" s="7">
        <f t="shared" si="1"/>
        <v>2020</v>
      </c>
      <c r="D43" s="2">
        <v>3408.35</v>
      </c>
      <c r="G43">
        <v>2023</v>
      </c>
      <c r="H43">
        <v>3</v>
      </c>
      <c r="I43">
        <v>4766.3058064516117</v>
      </c>
    </row>
    <row r="44" spans="1:9" x14ac:dyDescent="0.35">
      <c r="A44" s="3">
        <v>43870</v>
      </c>
      <c r="B44" s="7">
        <f t="shared" si="0"/>
        <v>2</v>
      </c>
      <c r="C44" s="7">
        <f t="shared" si="1"/>
        <v>2020</v>
      </c>
      <c r="D44" s="4">
        <v>3408.35</v>
      </c>
      <c r="G44">
        <v>2023</v>
      </c>
      <c r="H44">
        <v>4</v>
      </c>
      <c r="I44">
        <v>4542.6743333333325</v>
      </c>
    </row>
    <row r="45" spans="1:9" x14ac:dyDescent="0.35">
      <c r="A45" s="1">
        <v>43871</v>
      </c>
      <c r="B45" s="7">
        <f t="shared" si="0"/>
        <v>2</v>
      </c>
      <c r="C45" s="7">
        <f t="shared" si="1"/>
        <v>2020</v>
      </c>
      <c r="D45" s="2">
        <v>3408.35</v>
      </c>
      <c r="G45">
        <v>2023</v>
      </c>
      <c r="H45">
        <v>5</v>
      </c>
      <c r="I45">
        <v>4540.0890322580644</v>
      </c>
    </row>
    <row r="46" spans="1:9" x14ac:dyDescent="0.35">
      <c r="A46" s="3">
        <v>43872</v>
      </c>
      <c r="B46" s="7">
        <f t="shared" si="0"/>
        <v>2</v>
      </c>
      <c r="C46" s="7">
        <f t="shared" si="1"/>
        <v>2020</v>
      </c>
      <c r="D46" s="4">
        <v>3440.96</v>
      </c>
      <c r="G46">
        <v>2023</v>
      </c>
      <c r="H46">
        <v>6</v>
      </c>
      <c r="I46">
        <v>4209.2680000000009</v>
      </c>
    </row>
    <row r="47" spans="1:9" x14ac:dyDescent="0.35">
      <c r="A47" s="1">
        <v>43873</v>
      </c>
      <c r="B47" s="7">
        <f t="shared" si="0"/>
        <v>2</v>
      </c>
      <c r="C47" s="7">
        <f t="shared" si="1"/>
        <v>2020</v>
      </c>
      <c r="D47" s="2">
        <v>3432.89</v>
      </c>
    </row>
    <row r="48" spans="1:9" x14ac:dyDescent="0.35">
      <c r="A48" s="3">
        <v>43874</v>
      </c>
      <c r="B48" s="7">
        <f t="shared" si="0"/>
        <v>2</v>
      </c>
      <c r="C48" s="7">
        <f t="shared" si="1"/>
        <v>2020</v>
      </c>
      <c r="D48" s="4">
        <v>3394.8</v>
      </c>
    </row>
    <row r="49" spans="1:4" x14ac:dyDescent="0.35">
      <c r="A49" s="1">
        <v>43875</v>
      </c>
      <c r="B49" s="7">
        <f t="shared" si="0"/>
        <v>2</v>
      </c>
      <c r="C49" s="7">
        <f t="shared" si="1"/>
        <v>2020</v>
      </c>
      <c r="D49" s="2">
        <v>3385.11</v>
      </c>
    </row>
    <row r="50" spans="1:4" x14ac:dyDescent="0.35">
      <c r="A50" s="3">
        <v>43876</v>
      </c>
      <c r="B50" s="7">
        <f t="shared" si="0"/>
        <v>2</v>
      </c>
      <c r="C50" s="7">
        <f t="shared" si="1"/>
        <v>2020</v>
      </c>
      <c r="D50" s="4">
        <v>3378.29</v>
      </c>
    </row>
    <row r="51" spans="1:4" x14ac:dyDescent="0.35">
      <c r="A51" s="1">
        <v>43877</v>
      </c>
      <c r="B51" s="7">
        <f t="shared" si="0"/>
        <v>2</v>
      </c>
      <c r="C51" s="7">
        <f t="shared" si="1"/>
        <v>2020</v>
      </c>
      <c r="D51" s="2">
        <v>3378.29</v>
      </c>
    </row>
    <row r="52" spans="1:4" x14ac:dyDescent="0.35">
      <c r="A52" s="3">
        <v>43878</v>
      </c>
      <c r="B52" s="7">
        <f t="shared" si="0"/>
        <v>2</v>
      </c>
      <c r="C52" s="7">
        <f t="shared" si="1"/>
        <v>2020</v>
      </c>
      <c r="D52" s="4">
        <v>3378.29</v>
      </c>
    </row>
    <row r="53" spans="1:4" x14ac:dyDescent="0.35">
      <c r="A53" s="1">
        <v>43879</v>
      </c>
      <c r="B53" s="7">
        <f t="shared" si="0"/>
        <v>2</v>
      </c>
      <c r="C53" s="7">
        <f t="shared" si="1"/>
        <v>2020</v>
      </c>
      <c r="D53" s="2">
        <v>3378.29</v>
      </c>
    </row>
    <row r="54" spans="1:4" x14ac:dyDescent="0.35">
      <c r="A54" s="3">
        <v>43880</v>
      </c>
      <c r="B54" s="7">
        <f t="shared" si="0"/>
        <v>2</v>
      </c>
      <c r="C54" s="7">
        <f t="shared" si="1"/>
        <v>2020</v>
      </c>
      <c r="D54" s="4">
        <v>3410.24</v>
      </c>
    </row>
    <row r="55" spans="1:4" x14ac:dyDescent="0.35">
      <c r="A55" s="1">
        <v>43881</v>
      </c>
      <c r="B55" s="7">
        <f t="shared" si="0"/>
        <v>2</v>
      </c>
      <c r="C55" s="7">
        <f t="shared" si="1"/>
        <v>2020</v>
      </c>
      <c r="D55" s="2">
        <v>3400.98</v>
      </c>
    </row>
    <row r="56" spans="1:4" x14ac:dyDescent="0.35">
      <c r="A56" s="3">
        <v>43882</v>
      </c>
      <c r="B56" s="7">
        <f t="shared" si="0"/>
        <v>2</v>
      </c>
      <c r="C56" s="7">
        <f t="shared" si="1"/>
        <v>2020</v>
      </c>
      <c r="D56" s="4">
        <v>3403.5</v>
      </c>
    </row>
    <row r="57" spans="1:4" x14ac:dyDescent="0.35">
      <c r="A57" s="1">
        <v>43883</v>
      </c>
      <c r="B57" s="7">
        <f t="shared" si="0"/>
        <v>2</v>
      </c>
      <c r="C57" s="7">
        <f t="shared" si="1"/>
        <v>2020</v>
      </c>
      <c r="D57" s="2">
        <v>3398.05</v>
      </c>
    </row>
    <row r="58" spans="1:4" x14ac:dyDescent="0.35">
      <c r="A58" s="3">
        <v>43884</v>
      </c>
      <c r="B58" s="7">
        <f t="shared" si="0"/>
        <v>2</v>
      </c>
      <c r="C58" s="7">
        <f t="shared" si="1"/>
        <v>2020</v>
      </c>
      <c r="D58" s="4">
        <v>3398.05</v>
      </c>
    </row>
    <row r="59" spans="1:4" x14ac:dyDescent="0.35">
      <c r="A59" s="1">
        <v>43885</v>
      </c>
      <c r="B59" s="7">
        <f t="shared" si="0"/>
        <v>2</v>
      </c>
      <c r="C59" s="7">
        <f t="shared" si="1"/>
        <v>2020</v>
      </c>
      <c r="D59" s="2">
        <v>3398.05</v>
      </c>
    </row>
    <row r="60" spans="1:4" x14ac:dyDescent="0.35">
      <c r="A60" s="3">
        <v>43886</v>
      </c>
      <c r="B60" s="7">
        <f t="shared" si="0"/>
        <v>2</v>
      </c>
      <c r="C60" s="7">
        <f t="shared" si="1"/>
        <v>2020</v>
      </c>
      <c r="D60" s="4">
        <v>3431.6</v>
      </c>
    </row>
    <row r="61" spans="1:4" x14ac:dyDescent="0.35">
      <c r="A61" s="1">
        <v>43887</v>
      </c>
      <c r="B61" s="7">
        <f t="shared" si="0"/>
        <v>2</v>
      </c>
      <c r="C61" s="7">
        <f t="shared" si="1"/>
        <v>2020</v>
      </c>
      <c r="D61" s="2">
        <v>3425.22</v>
      </c>
    </row>
    <row r="62" spans="1:4" x14ac:dyDescent="0.35">
      <c r="A62" s="3">
        <v>43888</v>
      </c>
      <c r="B62" s="7">
        <f t="shared" si="0"/>
        <v>2</v>
      </c>
      <c r="C62" s="7">
        <f t="shared" si="1"/>
        <v>2020</v>
      </c>
      <c r="D62" s="4">
        <v>3441.88</v>
      </c>
    </row>
    <row r="63" spans="1:4" x14ac:dyDescent="0.35">
      <c r="A63" s="1">
        <v>43889</v>
      </c>
      <c r="B63" s="7">
        <f t="shared" si="0"/>
        <v>2</v>
      </c>
      <c r="C63" s="7">
        <f t="shared" si="1"/>
        <v>2020</v>
      </c>
      <c r="D63" s="2">
        <v>3507.11</v>
      </c>
    </row>
    <row r="64" spans="1:4" x14ac:dyDescent="0.35">
      <c r="A64" s="3">
        <v>43890</v>
      </c>
      <c r="B64" s="7">
        <f t="shared" si="0"/>
        <v>2</v>
      </c>
      <c r="C64" s="7">
        <f t="shared" si="1"/>
        <v>2020</v>
      </c>
      <c r="D64" s="4">
        <v>3539.86</v>
      </c>
    </row>
    <row r="65" spans="1:4" x14ac:dyDescent="0.35">
      <c r="A65" s="1">
        <v>43891</v>
      </c>
      <c r="B65" s="7">
        <f t="shared" si="0"/>
        <v>3</v>
      </c>
      <c r="C65" s="7">
        <f t="shared" si="1"/>
        <v>2020</v>
      </c>
      <c r="D65" s="2">
        <v>3539.86</v>
      </c>
    </row>
    <row r="66" spans="1:4" x14ac:dyDescent="0.35">
      <c r="A66" s="3">
        <v>43892</v>
      </c>
      <c r="B66" s="7">
        <f t="shared" si="0"/>
        <v>3</v>
      </c>
      <c r="C66" s="7">
        <f t="shared" si="1"/>
        <v>2020</v>
      </c>
      <c r="D66" s="4">
        <v>3539.86</v>
      </c>
    </row>
    <row r="67" spans="1:4" x14ac:dyDescent="0.35">
      <c r="A67" s="1">
        <v>43893</v>
      </c>
      <c r="B67" s="7">
        <f t="shared" si="0"/>
        <v>3</v>
      </c>
      <c r="C67" s="7">
        <f t="shared" si="1"/>
        <v>2020</v>
      </c>
      <c r="D67" s="2">
        <v>3512.17</v>
      </c>
    </row>
    <row r="68" spans="1:4" x14ac:dyDescent="0.35">
      <c r="A68" s="3">
        <v>43894</v>
      </c>
      <c r="B68" s="7">
        <f t="shared" si="0"/>
        <v>3</v>
      </c>
      <c r="C68" s="7">
        <f t="shared" si="1"/>
        <v>2020</v>
      </c>
      <c r="D68" s="4">
        <v>3455.56</v>
      </c>
    </row>
    <row r="69" spans="1:4" x14ac:dyDescent="0.35">
      <c r="A69" s="1">
        <v>43895</v>
      </c>
      <c r="B69" s="7">
        <f t="shared" si="0"/>
        <v>3</v>
      </c>
      <c r="C69" s="7">
        <f t="shared" si="1"/>
        <v>2020</v>
      </c>
      <c r="D69" s="2">
        <v>3458.45</v>
      </c>
    </row>
    <row r="70" spans="1:4" x14ac:dyDescent="0.35">
      <c r="A70" s="3">
        <v>43896</v>
      </c>
      <c r="B70" s="7">
        <f t="shared" ref="B70:B133" si="2">MONTH(A70)</f>
        <v>3</v>
      </c>
      <c r="C70" s="7">
        <f t="shared" ref="C70:C133" si="3">YEAR(A70)</f>
        <v>2020</v>
      </c>
      <c r="D70" s="4">
        <v>3522.41</v>
      </c>
    </row>
    <row r="71" spans="1:4" x14ac:dyDescent="0.35">
      <c r="A71" s="1">
        <v>43897</v>
      </c>
      <c r="B71" s="7">
        <f t="shared" si="2"/>
        <v>3</v>
      </c>
      <c r="C71" s="7">
        <f t="shared" si="3"/>
        <v>2020</v>
      </c>
      <c r="D71" s="2">
        <v>3584.58</v>
      </c>
    </row>
    <row r="72" spans="1:4" x14ac:dyDescent="0.35">
      <c r="A72" s="3">
        <v>43898</v>
      </c>
      <c r="B72" s="7">
        <f t="shared" si="2"/>
        <v>3</v>
      </c>
      <c r="C72" s="7">
        <f t="shared" si="3"/>
        <v>2020</v>
      </c>
      <c r="D72" s="4">
        <v>3584.58</v>
      </c>
    </row>
    <row r="73" spans="1:4" x14ac:dyDescent="0.35">
      <c r="A73" s="1">
        <v>43899</v>
      </c>
      <c r="B73" s="7">
        <f t="shared" si="2"/>
        <v>3</v>
      </c>
      <c r="C73" s="7">
        <f t="shared" si="3"/>
        <v>2020</v>
      </c>
      <c r="D73" s="2">
        <v>3584.58</v>
      </c>
    </row>
    <row r="74" spans="1:4" x14ac:dyDescent="0.35">
      <c r="A74" s="3">
        <v>43900</v>
      </c>
      <c r="B74" s="7">
        <f t="shared" si="2"/>
        <v>3</v>
      </c>
      <c r="C74" s="7">
        <f t="shared" si="3"/>
        <v>2020</v>
      </c>
      <c r="D74" s="4">
        <v>3803.6</v>
      </c>
    </row>
    <row r="75" spans="1:4" x14ac:dyDescent="0.35">
      <c r="A75" s="1">
        <v>43901</v>
      </c>
      <c r="B75" s="7">
        <f t="shared" si="2"/>
        <v>3</v>
      </c>
      <c r="C75" s="7">
        <f t="shared" si="3"/>
        <v>2020</v>
      </c>
      <c r="D75" s="2">
        <v>3780.39</v>
      </c>
    </row>
    <row r="76" spans="1:4" x14ac:dyDescent="0.35">
      <c r="A76" s="3">
        <v>43902</v>
      </c>
      <c r="B76" s="7">
        <f t="shared" si="2"/>
        <v>3</v>
      </c>
      <c r="C76" s="7">
        <f t="shared" si="3"/>
        <v>2020</v>
      </c>
      <c r="D76" s="4">
        <v>3835.15</v>
      </c>
    </row>
    <row r="77" spans="1:4" x14ac:dyDescent="0.35">
      <c r="A77" s="1">
        <v>43903</v>
      </c>
      <c r="B77" s="7">
        <f t="shared" si="2"/>
        <v>3</v>
      </c>
      <c r="C77" s="7">
        <f t="shared" si="3"/>
        <v>2020</v>
      </c>
      <c r="D77" s="2">
        <v>4034.66</v>
      </c>
    </row>
    <row r="78" spans="1:4" x14ac:dyDescent="0.35">
      <c r="A78" s="3">
        <v>43904</v>
      </c>
      <c r="B78" s="7">
        <f t="shared" si="2"/>
        <v>3</v>
      </c>
      <c r="C78" s="7">
        <f t="shared" si="3"/>
        <v>2020</v>
      </c>
      <c r="D78" s="4">
        <v>3941.92</v>
      </c>
    </row>
    <row r="79" spans="1:4" x14ac:dyDescent="0.35">
      <c r="A79" s="1">
        <v>43905</v>
      </c>
      <c r="B79" s="7">
        <f t="shared" si="2"/>
        <v>3</v>
      </c>
      <c r="C79" s="7">
        <f t="shared" si="3"/>
        <v>2020</v>
      </c>
      <c r="D79" s="2">
        <v>3941.92</v>
      </c>
    </row>
    <row r="80" spans="1:4" x14ac:dyDescent="0.35">
      <c r="A80" s="3">
        <v>43906</v>
      </c>
      <c r="B80" s="7">
        <f t="shared" si="2"/>
        <v>3</v>
      </c>
      <c r="C80" s="7">
        <f t="shared" si="3"/>
        <v>2020</v>
      </c>
      <c r="D80" s="4">
        <v>3941.92</v>
      </c>
    </row>
    <row r="81" spans="1:4" x14ac:dyDescent="0.35">
      <c r="A81" s="1">
        <v>43907</v>
      </c>
      <c r="B81" s="7">
        <f t="shared" si="2"/>
        <v>3</v>
      </c>
      <c r="C81" s="7">
        <f t="shared" si="3"/>
        <v>2020</v>
      </c>
      <c r="D81" s="2">
        <v>4099.93</v>
      </c>
    </row>
    <row r="82" spans="1:4" x14ac:dyDescent="0.35">
      <c r="A82" s="3">
        <v>43908</v>
      </c>
      <c r="B82" s="7">
        <f t="shared" si="2"/>
        <v>3</v>
      </c>
      <c r="C82" s="7">
        <f t="shared" si="3"/>
        <v>2020</v>
      </c>
      <c r="D82" s="4">
        <v>4044.55</v>
      </c>
    </row>
    <row r="83" spans="1:4" x14ac:dyDescent="0.35">
      <c r="A83" s="1">
        <v>43909</v>
      </c>
      <c r="B83" s="7">
        <f t="shared" si="2"/>
        <v>3</v>
      </c>
      <c r="C83" s="7">
        <f t="shared" si="3"/>
        <v>2020</v>
      </c>
      <c r="D83" s="2">
        <v>4128.38</v>
      </c>
    </row>
    <row r="84" spans="1:4" x14ac:dyDescent="0.35">
      <c r="A84" s="3">
        <v>43910</v>
      </c>
      <c r="B84" s="7">
        <f t="shared" si="2"/>
        <v>3</v>
      </c>
      <c r="C84" s="7">
        <f t="shared" si="3"/>
        <v>2020</v>
      </c>
      <c r="D84" s="4">
        <v>4153.91</v>
      </c>
    </row>
    <row r="85" spans="1:4" x14ac:dyDescent="0.35">
      <c r="A85" s="1">
        <v>43911</v>
      </c>
      <c r="B85" s="7">
        <f t="shared" si="2"/>
        <v>3</v>
      </c>
      <c r="C85" s="7">
        <f t="shared" si="3"/>
        <v>2020</v>
      </c>
      <c r="D85" s="2">
        <v>4079.96</v>
      </c>
    </row>
    <row r="86" spans="1:4" x14ac:dyDescent="0.35">
      <c r="A86" s="3">
        <v>43912</v>
      </c>
      <c r="B86" s="7">
        <f t="shared" si="2"/>
        <v>3</v>
      </c>
      <c r="C86" s="7">
        <f t="shared" si="3"/>
        <v>2020</v>
      </c>
      <c r="D86" s="4">
        <v>4079.96</v>
      </c>
    </row>
    <row r="87" spans="1:4" x14ac:dyDescent="0.35">
      <c r="A87" s="1">
        <v>43913</v>
      </c>
      <c r="B87" s="7">
        <f t="shared" si="2"/>
        <v>3</v>
      </c>
      <c r="C87" s="7">
        <f t="shared" si="3"/>
        <v>2020</v>
      </c>
      <c r="D87" s="2">
        <v>4079.96</v>
      </c>
    </row>
    <row r="88" spans="1:4" x14ac:dyDescent="0.35">
      <c r="A88" s="3">
        <v>43914</v>
      </c>
      <c r="B88" s="7">
        <f t="shared" si="2"/>
        <v>3</v>
      </c>
      <c r="C88" s="7">
        <f t="shared" si="3"/>
        <v>2020</v>
      </c>
      <c r="D88" s="4">
        <v>4079.96</v>
      </c>
    </row>
    <row r="89" spans="1:4" x14ac:dyDescent="0.35">
      <c r="A89" s="1">
        <v>43915</v>
      </c>
      <c r="B89" s="7">
        <f t="shared" si="2"/>
        <v>3</v>
      </c>
      <c r="C89" s="7">
        <f t="shared" si="3"/>
        <v>2020</v>
      </c>
      <c r="D89" s="2">
        <v>4104.8999999999996</v>
      </c>
    </row>
    <row r="90" spans="1:4" x14ac:dyDescent="0.35">
      <c r="A90" s="3">
        <v>43916</v>
      </c>
      <c r="B90" s="7">
        <f t="shared" si="2"/>
        <v>3</v>
      </c>
      <c r="C90" s="7">
        <f t="shared" si="3"/>
        <v>2020</v>
      </c>
      <c r="D90" s="4">
        <v>4086.34</v>
      </c>
    </row>
    <row r="91" spans="1:4" x14ac:dyDescent="0.35">
      <c r="A91" s="1">
        <v>43917</v>
      </c>
      <c r="B91" s="7">
        <f t="shared" si="2"/>
        <v>3</v>
      </c>
      <c r="C91" s="7">
        <f t="shared" si="3"/>
        <v>2020</v>
      </c>
      <c r="D91" s="2">
        <v>3995.83</v>
      </c>
    </row>
    <row r="92" spans="1:4" x14ac:dyDescent="0.35">
      <c r="A92" s="3">
        <v>43918</v>
      </c>
      <c r="B92" s="7">
        <f t="shared" si="2"/>
        <v>3</v>
      </c>
      <c r="C92" s="7">
        <f t="shared" si="3"/>
        <v>2020</v>
      </c>
      <c r="D92" s="4">
        <v>4042.8</v>
      </c>
    </row>
    <row r="93" spans="1:4" x14ac:dyDescent="0.35">
      <c r="A93" s="1">
        <v>43919</v>
      </c>
      <c r="B93" s="7">
        <f t="shared" si="2"/>
        <v>3</v>
      </c>
      <c r="C93" s="7">
        <f t="shared" si="3"/>
        <v>2020</v>
      </c>
      <c r="D93" s="2">
        <v>4042.8</v>
      </c>
    </row>
    <row r="94" spans="1:4" x14ac:dyDescent="0.35">
      <c r="A94" s="3">
        <v>43920</v>
      </c>
      <c r="B94" s="7">
        <f t="shared" si="2"/>
        <v>3</v>
      </c>
      <c r="C94" s="7">
        <f t="shared" si="3"/>
        <v>2020</v>
      </c>
      <c r="D94" s="4">
        <v>4042.8</v>
      </c>
    </row>
    <row r="95" spans="1:4" x14ac:dyDescent="0.35">
      <c r="A95" s="1">
        <v>43921</v>
      </c>
      <c r="B95" s="7">
        <f t="shared" si="2"/>
        <v>3</v>
      </c>
      <c r="C95" s="7">
        <f t="shared" si="3"/>
        <v>2020</v>
      </c>
      <c r="D95" s="2">
        <v>4064.81</v>
      </c>
    </row>
    <row r="96" spans="1:4" x14ac:dyDescent="0.35">
      <c r="A96" s="3">
        <v>43922</v>
      </c>
      <c r="B96" s="7">
        <f t="shared" si="2"/>
        <v>4</v>
      </c>
      <c r="C96" s="7">
        <f t="shared" si="3"/>
        <v>2020</v>
      </c>
      <c r="D96" s="4">
        <v>4054.54</v>
      </c>
    </row>
    <row r="97" spans="1:4" x14ac:dyDescent="0.35">
      <c r="A97" s="1">
        <v>43923</v>
      </c>
      <c r="B97" s="7">
        <f t="shared" si="2"/>
        <v>4</v>
      </c>
      <c r="C97" s="7">
        <f t="shared" si="3"/>
        <v>2020</v>
      </c>
      <c r="D97" s="2">
        <v>4081.06</v>
      </c>
    </row>
    <row r="98" spans="1:4" x14ac:dyDescent="0.35">
      <c r="A98" s="3">
        <v>43924</v>
      </c>
      <c r="B98" s="7">
        <f t="shared" si="2"/>
        <v>4</v>
      </c>
      <c r="C98" s="7">
        <f t="shared" si="3"/>
        <v>2020</v>
      </c>
      <c r="D98" s="4">
        <v>4065.5</v>
      </c>
    </row>
    <row r="99" spans="1:4" x14ac:dyDescent="0.35">
      <c r="A99" s="1">
        <v>43925</v>
      </c>
      <c r="B99" s="7">
        <f t="shared" si="2"/>
        <v>4</v>
      </c>
      <c r="C99" s="7">
        <f t="shared" si="3"/>
        <v>2020</v>
      </c>
      <c r="D99" s="2">
        <v>4008.78</v>
      </c>
    </row>
    <row r="100" spans="1:4" x14ac:dyDescent="0.35">
      <c r="A100" s="3">
        <v>43926</v>
      </c>
      <c r="B100" s="7">
        <f t="shared" si="2"/>
        <v>4</v>
      </c>
      <c r="C100" s="7">
        <f t="shared" si="3"/>
        <v>2020</v>
      </c>
      <c r="D100" s="4">
        <v>4008.78</v>
      </c>
    </row>
    <row r="101" spans="1:4" x14ac:dyDescent="0.35">
      <c r="A101" s="1">
        <v>43927</v>
      </c>
      <c r="B101" s="7">
        <f t="shared" si="2"/>
        <v>4</v>
      </c>
      <c r="C101" s="7">
        <f t="shared" si="3"/>
        <v>2020</v>
      </c>
      <c r="D101" s="2">
        <v>4008.78</v>
      </c>
    </row>
    <row r="102" spans="1:4" x14ac:dyDescent="0.35">
      <c r="A102" s="3">
        <v>43928</v>
      </c>
      <c r="B102" s="7">
        <f t="shared" si="2"/>
        <v>4</v>
      </c>
      <c r="C102" s="7">
        <f t="shared" si="3"/>
        <v>2020</v>
      </c>
      <c r="D102" s="4">
        <v>3978.38</v>
      </c>
    </row>
    <row r="103" spans="1:4" x14ac:dyDescent="0.35">
      <c r="A103" s="1">
        <v>43929</v>
      </c>
      <c r="B103" s="7">
        <f t="shared" si="2"/>
        <v>4</v>
      </c>
      <c r="C103" s="7">
        <f t="shared" si="3"/>
        <v>2020</v>
      </c>
      <c r="D103" s="2">
        <v>3910.15</v>
      </c>
    </row>
    <row r="104" spans="1:4" x14ac:dyDescent="0.35">
      <c r="A104" s="3">
        <v>43930</v>
      </c>
      <c r="B104" s="7">
        <f t="shared" si="2"/>
        <v>4</v>
      </c>
      <c r="C104" s="7">
        <f t="shared" si="3"/>
        <v>2020</v>
      </c>
      <c r="D104" s="4">
        <v>3886.79</v>
      </c>
    </row>
    <row r="105" spans="1:4" x14ac:dyDescent="0.35">
      <c r="A105" s="1">
        <v>43931</v>
      </c>
      <c r="B105" s="7">
        <f t="shared" si="2"/>
        <v>4</v>
      </c>
      <c r="C105" s="7">
        <f t="shared" si="3"/>
        <v>2020</v>
      </c>
      <c r="D105" s="2">
        <v>3886.79</v>
      </c>
    </row>
    <row r="106" spans="1:4" x14ac:dyDescent="0.35">
      <c r="A106" s="3">
        <v>43932</v>
      </c>
      <c r="B106" s="7">
        <f t="shared" si="2"/>
        <v>4</v>
      </c>
      <c r="C106" s="7">
        <f t="shared" si="3"/>
        <v>2020</v>
      </c>
      <c r="D106" s="4">
        <v>3886.79</v>
      </c>
    </row>
    <row r="107" spans="1:4" x14ac:dyDescent="0.35">
      <c r="A107" s="1">
        <v>43933</v>
      </c>
      <c r="B107" s="7">
        <f t="shared" si="2"/>
        <v>4</v>
      </c>
      <c r="C107" s="7">
        <f t="shared" si="3"/>
        <v>2020</v>
      </c>
      <c r="D107" s="2">
        <v>3886.79</v>
      </c>
    </row>
    <row r="108" spans="1:4" x14ac:dyDescent="0.35">
      <c r="A108" s="3">
        <v>43934</v>
      </c>
      <c r="B108" s="7">
        <f t="shared" si="2"/>
        <v>4</v>
      </c>
      <c r="C108" s="7">
        <f t="shared" si="3"/>
        <v>2020</v>
      </c>
      <c r="D108" s="4">
        <v>3886.79</v>
      </c>
    </row>
    <row r="109" spans="1:4" x14ac:dyDescent="0.35">
      <c r="A109" s="1">
        <v>43935</v>
      </c>
      <c r="B109" s="7">
        <f t="shared" si="2"/>
        <v>4</v>
      </c>
      <c r="C109" s="7">
        <f t="shared" si="3"/>
        <v>2020</v>
      </c>
      <c r="D109" s="2">
        <v>3870.31</v>
      </c>
    </row>
    <row r="110" spans="1:4" x14ac:dyDescent="0.35">
      <c r="A110" s="3">
        <v>43936</v>
      </c>
      <c r="B110" s="7">
        <f t="shared" si="2"/>
        <v>4</v>
      </c>
      <c r="C110" s="7">
        <f t="shared" si="3"/>
        <v>2020</v>
      </c>
      <c r="D110" s="4">
        <v>3858.21</v>
      </c>
    </row>
    <row r="111" spans="1:4" x14ac:dyDescent="0.35">
      <c r="A111" s="1">
        <v>43937</v>
      </c>
      <c r="B111" s="7">
        <f t="shared" si="2"/>
        <v>4</v>
      </c>
      <c r="C111" s="7">
        <f t="shared" si="3"/>
        <v>2020</v>
      </c>
      <c r="D111" s="2">
        <v>3920.83</v>
      </c>
    </row>
    <row r="112" spans="1:4" x14ac:dyDescent="0.35">
      <c r="A112" s="3">
        <v>43938</v>
      </c>
      <c r="B112" s="7">
        <f t="shared" si="2"/>
        <v>4</v>
      </c>
      <c r="C112" s="7">
        <f t="shared" si="3"/>
        <v>2020</v>
      </c>
      <c r="D112" s="4">
        <v>3942.92</v>
      </c>
    </row>
    <row r="113" spans="1:4" x14ac:dyDescent="0.35">
      <c r="A113" s="1">
        <v>43939</v>
      </c>
      <c r="B113" s="7">
        <f t="shared" si="2"/>
        <v>4</v>
      </c>
      <c r="C113" s="7">
        <f t="shared" si="3"/>
        <v>2020</v>
      </c>
      <c r="D113" s="2">
        <v>3973.06</v>
      </c>
    </row>
    <row r="114" spans="1:4" x14ac:dyDescent="0.35">
      <c r="A114" s="3">
        <v>43940</v>
      </c>
      <c r="B114" s="7">
        <f t="shared" si="2"/>
        <v>4</v>
      </c>
      <c r="C114" s="7">
        <f t="shared" si="3"/>
        <v>2020</v>
      </c>
      <c r="D114" s="4">
        <v>3973.06</v>
      </c>
    </row>
    <row r="115" spans="1:4" x14ac:dyDescent="0.35">
      <c r="A115" s="1">
        <v>43941</v>
      </c>
      <c r="B115" s="7">
        <f t="shared" si="2"/>
        <v>4</v>
      </c>
      <c r="C115" s="7">
        <f t="shared" si="3"/>
        <v>2020</v>
      </c>
      <c r="D115" s="2">
        <v>3973.06</v>
      </c>
    </row>
    <row r="116" spans="1:4" x14ac:dyDescent="0.35">
      <c r="A116" s="3">
        <v>43942</v>
      </c>
      <c r="B116" s="7">
        <f t="shared" si="2"/>
        <v>4</v>
      </c>
      <c r="C116" s="7">
        <f t="shared" si="3"/>
        <v>2020</v>
      </c>
      <c r="D116" s="4">
        <v>3967.76</v>
      </c>
    </row>
    <row r="117" spans="1:4" x14ac:dyDescent="0.35">
      <c r="A117" s="1">
        <v>43943</v>
      </c>
      <c r="B117" s="7">
        <f t="shared" si="2"/>
        <v>4</v>
      </c>
      <c r="C117" s="7">
        <f t="shared" si="3"/>
        <v>2020</v>
      </c>
      <c r="D117" s="2">
        <v>4045.01</v>
      </c>
    </row>
    <row r="118" spans="1:4" x14ac:dyDescent="0.35">
      <c r="A118" s="3">
        <v>43944</v>
      </c>
      <c r="B118" s="7">
        <f t="shared" si="2"/>
        <v>4</v>
      </c>
      <c r="C118" s="7">
        <f t="shared" si="3"/>
        <v>2020</v>
      </c>
      <c r="D118" s="4">
        <v>4037.95</v>
      </c>
    </row>
    <row r="119" spans="1:4" x14ac:dyDescent="0.35">
      <c r="A119" s="1">
        <v>43945</v>
      </c>
      <c r="B119" s="7">
        <f t="shared" si="2"/>
        <v>4</v>
      </c>
      <c r="C119" s="7">
        <f t="shared" si="3"/>
        <v>2020</v>
      </c>
      <c r="D119" s="2">
        <v>4020.94</v>
      </c>
    </row>
    <row r="120" spans="1:4" x14ac:dyDescent="0.35">
      <c r="A120" s="3">
        <v>43946</v>
      </c>
      <c r="B120" s="7">
        <f t="shared" si="2"/>
        <v>4</v>
      </c>
      <c r="C120" s="7">
        <f t="shared" si="3"/>
        <v>2020</v>
      </c>
      <c r="D120" s="4">
        <v>4039.87</v>
      </c>
    </row>
    <row r="121" spans="1:4" x14ac:dyDescent="0.35">
      <c r="A121" s="1">
        <v>43947</v>
      </c>
      <c r="B121" s="7">
        <f t="shared" si="2"/>
        <v>4</v>
      </c>
      <c r="C121" s="7">
        <f t="shared" si="3"/>
        <v>2020</v>
      </c>
      <c r="D121" s="2">
        <v>4039.87</v>
      </c>
    </row>
    <row r="122" spans="1:4" x14ac:dyDescent="0.35">
      <c r="A122" s="3">
        <v>43948</v>
      </c>
      <c r="B122" s="7">
        <f t="shared" si="2"/>
        <v>4</v>
      </c>
      <c r="C122" s="7">
        <f t="shared" si="3"/>
        <v>2020</v>
      </c>
      <c r="D122" s="4">
        <v>4039.87</v>
      </c>
    </row>
    <row r="123" spans="1:4" x14ac:dyDescent="0.35">
      <c r="A123" s="1">
        <v>43949</v>
      </c>
      <c r="B123" s="7">
        <f t="shared" si="2"/>
        <v>4</v>
      </c>
      <c r="C123" s="7">
        <f t="shared" si="3"/>
        <v>2020</v>
      </c>
      <c r="D123" s="2">
        <v>4039.83</v>
      </c>
    </row>
    <row r="124" spans="1:4" x14ac:dyDescent="0.35">
      <c r="A124" s="3">
        <v>43950</v>
      </c>
      <c r="B124" s="7">
        <f t="shared" si="2"/>
        <v>4</v>
      </c>
      <c r="C124" s="7">
        <f t="shared" si="3"/>
        <v>2020</v>
      </c>
      <c r="D124" s="4">
        <v>4046.04</v>
      </c>
    </row>
    <row r="125" spans="1:4" x14ac:dyDescent="0.35">
      <c r="A125" s="1">
        <v>43951</v>
      </c>
      <c r="B125" s="7">
        <f t="shared" si="2"/>
        <v>4</v>
      </c>
      <c r="C125" s="7">
        <f t="shared" si="3"/>
        <v>2020</v>
      </c>
      <c r="D125" s="2">
        <v>3983.29</v>
      </c>
    </row>
    <row r="126" spans="1:4" x14ac:dyDescent="0.35">
      <c r="A126" s="3">
        <v>43952</v>
      </c>
      <c r="B126" s="7">
        <f t="shared" si="2"/>
        <v>5</v>
      </c>
      <c r="C126" s="7">
        <f t="shared" si="3"/>
        <v>2020</v>
      </c>
      <c r="D126" s="4">
        <v>3932.72</v>
      </c>
    </row>
    <row r="127" spans="1:4" x14ac:dyDescent="0.35">
      <c r="A127" s="1">
        <v>43953</v>
      </c>
      <c r="B127" s="7">
        <f t="shared" si="2"/>
        <v>5</v>
      </c>
      <c r="C127" s="7">
        <f t="shared" si="3"/>
        <v>2020</v>
      </c>
      <c r="D127" s="2">
        <v>3932.72</v>
      </c>
    </row>
    <row r="128" spans="1:4" x14ac:dyDescent="0.35">
      <c r="A128" s="3">
        <v>43954</v>
      </c>
      <c r="B128" s="7">
        <f t="shared" si="2"/>
        <v>5</v>
      </c>
      <c r="C128" s="7">
        <f t="shared" si="3"/>
        <v>2020</v>
      </c>
      <c r="D128" s="4">
        <v>3932.72</v>
      </c>
    </row>
    <row r="129" spans="1:4" x14ac:dyDescent="0.35">
      <c r="A129" s="1">
        <v>43955</v>
      </c>
      <c r="B129" s="7">
        <f t="shared" si="2"/>
        <v>5</v>
      </c>
      <c r="C129" s="7">
        <f t="shared" si="3"/>
        <v>2020</v>
      </c>
      <c r="D129" s="2">
        <v>3932.72</v>
      </c>
    </row>
    <row r="130" spans="1:4" x14ac:dyDescent="0.35">
      <c r="A130" s="3">
        <v>43956</v>
      </c>
      <c r="B130" s="7">
        <f t="shared" si="2"/>
        <v>5</v>
      </c>
      <c r="C130" s="7">
        <f t="shared" si="3"/>
        <v>2020</v>
      </c>
      <c r="D130" s="4">
        <v>3990.1</v>
      </c>
    </row>
    <row r="131" spans="1:4" x14ac:dyDescent="0.35">
      <c r="A131" s="1">
        <v>43957</v>
      </c>
      <c r="B131" s="7">
        <f t="shared" si="2"/>
        <v>5</v>
      </c>
      <c r="C131" s="7">
        <f t="shared" si="3"/>
        <v>2020</v>
      </c>
      <c r="D131" s="2">
        <v>3926.07</v>
      </c>
    </row>
    <row r="132" spans="1:4" x14ac:dyDescent="0.35">
      <c r="A132" s="3">
        <v>43958</v>
      </c>
      <c r="B132" s="7">
        <f t="shared" si="2"/>
        <v>5</v>
      </c>
      <c r="C132" s="7">
        <f t="shared" si="3"/>
        <v>2020</v>
      </c>
      <c r="D132" s="4">
        <v>3961.66</v>
      </c>
    </row>
    <row r="133" spans="1:4" x14ac:dyDescent="0.35">
      <c r="A133" s="1">
        <v>43959</v>
      </c>
      <c r="B133" s="7">
        <f t="shared" si="2"/>
        <v>5</v>
      </c>
      <c r="C133" s="7">
        <f t="shared" si="3"/>
        <v>2020</v>
      </c>
      <c r="D133" s="2">
        <v>3924.54</v>
      </c>
    </row>
    <row r="134" spans="1:4" x14ac:dyDescent="0.35">
      <c r="A134" s="3">
        <v>43960</v>
      </c>
      <c r="B134" s="7">
        <f t="shared" ref="B134:B197" si="4">MONTH(A134)</f>
        <v>5</v>
      </c>
      <c r="C134" s="7">
        <f t="shared" ref="C134:C197" si="5">YEAR(A134)</f>
        <v>2020</v>
      </c>
      <c r="D134" s="4">
        <v>3882.27</v>
      </c>
    </row>
    <row r="135" spans="1:4" x14ac:dyDescent="0.35">
      <c r="A135" s="1">
        <v>43961</v>
      </c>
      <c r="B135" s="7">
        <f t="shared" si="4"/>
        <v>5</v>
      </c>
      <c r="C135" s="7">
        <f t="shared" si="5"/>
        <v>2020</v>
      </c>
      <c r="D135" s="2">
        <v>3882.27</v>
      </c>
    </row>
    <row r="136" spans="1:4" x14ac:dyDescent="0.35">
      <c r="A136" s="3">
        <v>43962</v>
      </c>
      <c r="B136" s="7">
        <f t="shared" si="4"/>
        <v>5</v>
      </c>
      <c r="C136" s="7">
        <f t="shared" si="5"/>
        <v>2020</v>
      </c>
      <c r="D136" s="4">
        <v>3882.27</v>
      </c>
    </row>
    <row r="137" spans="1:4" x14ac:dyDescent="0.35">
      <c r="A137" s="1">
        <v>43963</v>
      </c>
      <c r="B137" s="7">
        <f t="shared" si="4"/>
        <v>5</v>
      </c>
      <c r="C137" s="7">
        <f t="shared" si="5"/>
        <v>2020</v>
      </c>
      <c r="D137" s="2">
        <v>3901.34</v>
      </c>
    </row>
    <row r="138" spans="1:4" x14ac:dyDescent="0.35">
      <c r="A138" s="3">
        <v>43964</v>
      </c>
      <c r="B138" s="7">
        <f t="shared" si="4"/>
        <v>5</v>
      </c>
      <c r="C138" s="7">
        <f t="shared" si="5"/>
        <v>2020</v>
      </c>
      <c r="D138" s="4">
        <v>3880.48</v>
      </c>
    </row>
    <row r="139" spans="1:4" x14ac:dyDescent="0.35">
      <c r="A139" s="1">
        <v>43965</v>
      </c>
      <c r="B139" s="7">
        <f t="shared" si="4"/>
        <v>5</v>
      </c>
      <c r="C139" s="7">
        <f t="shared" si="5"/>
        <v>2020</v>
      </c>
      <c r="D139" s="2">
        <v>3901.3</v>
      </c>
    </row>
    <row r="140" spans="1:4" x14ac:dyDescent="0.35">
      <c r="A140" s="3">
        <v>43966</v>
      </c>
      <c r="B140" s="7">
        <f t="shared" si="4"/>
        <v>5</v>
      </c>
      <c r="C140" s="7">
        <f t="shared" si="5"/>
        <v>2020</v>
      </c>
      <c r="D140" s="4">
        <v>3947.79</v>
      </c>
    </row>
    <row r="141" spans="1:4" x14ac:dyDescent="0.35">
      <c r="A141" s="1">
        <v>43967</v>
      </c>
      <c r="B141" s="7">
        <f t="shared" si="4"/>
        <v>5</v>
      </c>
      <c r="C141" s="7">
        <f t="shared" si="5"/>
        <v>2020</v>
      </c>
      <c r="D141" s="2">
        <v>3926.06</v>
      </c>
    </row>
    <row r="142" spans="1:4" x14ac:dyDescent="0.35">
      <c r="A142" s="3">
        <v>43968</v>
      </c>
      <c r="B142" s="7">
        <f t="shared" si="4"/>
        <v>5</v>
      </c>
      <c r="C142" s="7">
        <f t="shared" si="5"/>
        <v>2020</v>
      </c>
      <c r="D142" s="4">
        <v>3926.06</v>
      </c>
    </row>
    <row r="143" spans="1:4" x14ac:dyDescent="0.35">
      <c r="A143" s="1">
        <v>43969</v>
      </c>
      <c r="B143" s="7">
        <f t="shared" si="4"/>
        <v>5</v>
      </c>
      <c r="C143" s="7">
        <f t="shared" si="5"/>
        <v>2020</v>
      </c>
      <c r="D143" s="2">
        <v>3926.06</v>
      </c>
    </row>
    <row r="144" spans="1:4" x14ac:dyDescent="0.35">
      <c r="A144" s="3">
        <v>43970</v>
      </c>
      <c r="B144" s="7">
        <f t="shared" si="4"/>
        <v>5</v>
      </c>
      <c r="C144" s="7">
        <f t="shared" si="5"/>
        <v>2020</v>
      </c>
      <c r="D144" s="4">
        <v>3851.07</v>
      </c>
    </row>
    <row r="145" spans="1:4" x14ac:dyDescent="0.35">
      <c r="A145" s="1">
        <v>43971</v>
      </c>
      <c r="B145" s="7">
        <f t="shared" si="4"/>
        <v>5</v>
      </c>
      <c r="C145" s="7">
        <f t="shared" si="5"/>
        <v>2020</v>
      </c>
      <c r="D145" s="2">
        <v>3824.3</v>
      </c>
    </row>
    <row r="146" spans="1:4" x14ac:dyDescent="0.35">
      <c r="A146" s="3">
        <v>43972</v>
      </c>
      <c r="B146" s="7">
        <f t="shared" si="4"/>
        <v>5</v>
      </c>
      <c r="C146" s="7">
        <f t="shared" si="5"/>
        <v>2020</v>
      </c>
      <c r="D146" s="4">
        <v>3804.12</v>
      </c>
    </row>
    <row r="147" spans="1:4" x14ac:dyDescent="0.35">
      <c r="A147" s="1">
        <v>43973</v>
      </c>
      <c r="B147" s="7">
        <f t="shared" si="4"/>
        <v>5</v>
      </c>
      <c r="C147" s="7">
        <f t="shared" si="5"/>
        <v>2020</v>
      </c>
      <c r="D147" s="2">
        <v>3774.25</v>
      </c>
    </row>
    <row r="148" spans="1:4" x14ac:dyDescent="0.35">
      <c r="A148" s="3">
        <v>43974</v>
      </c>
      <c r="B148" s="7">
        <f t="shared" si="4"/>
        <v>5</v>
      </c>
      <c r="C148" s="7">
        <f t="shared" si="5"/>
        <v>2020</v>
      </c>
      <c r="D148" s="4">
        <v>3782.66</v>
      </c>
    </row>
    <row r="149" spans="1:4" x14ac:dyDescent="0.35">
      <c r="A149" s="1">
        <v>43975</v>
      </c>
      <c r="B149" s="7">
        <f t="shared" si="4"/>
        <v>5</v>
      </c>
      <c r="C149" s="7">
        <f t="shared" si="5"/>
        <v>2020</v>
      </c>
      <c r="D149" s="2">
        <v>3782.66</v>
      </c>
    </row>
    <row r="150" spans="1:4" x14ac:dyDescent="0.35">
      <c r="A150" s="3">
        <v>43976</v>
      </c>
      <c r="B150" s="7">
        <f t="shared" si="4"/>
        <v>5</v>
      </c>
      <c r="C150" s="7">
        <f t="shared" si="5"/>
        <v>2020</v>
      </c>
      <c r="D150" s="4">
        <v>3782.66</v>
      </c>
    </row>
    <row r="151" spans="1:4" x14ac:dyDescent="0.35">
      <c r="A151" s="1">
        <v>43977</v>
      </c>
      <c r="B151" s="7">
        <f t="shared" si="4"/>
        <v>5</v>
      </c>
      <c r="C151" s="7">
        <f t="shared" si="5"/>
        <v>2020</v>
      </c>
      <c r="D151" s="2">
        <v>3782.66</v>
      </c>
    </row>
    <row r="152" spans="1:4" x14ac:dyDescent="0.35">
      <c r="A152" s="3">
        <v>43978</v>
      </c>
      <c r="B152" s="7">
        <f t="shared" si="4"/>
        <v>5</v>
      </c>
      <c r="C152" s="7">
        <f t="shared" si="5"/>
        <v>2020</v>
      </c>
      <c r="D152" s="4">
        <v>3725.56</v>
      </c>
    </row>
    <row r="153" spans="1:4" x14ac:dyDescent="0.35">
      <c r="A153" s="1">
        <v>43979</v>
      </c>
      <c r="B153" s="7">
        <f t="shared" si="4"/>
        <v>5</v>
      </c>
      <c r="C153" s="7">
        <f t="shared" si="5"/>
        <v>2020</v>
      </c>
      <c r="D153" s="2">
        <v>3743.79</v>
      </c>
    </row>
    <row r="154" spans="1:4" x14ac:dyDescent="0.35">
      <c r="A154" s="3">
        <v>43980</v>
      </c>
      <c r="B154" s="7">
        <f t="shared" si="4"/>
        <v>5</v>
      </c>
      <c r="C154" s="7">
        <f t="shared" si="5"/>
        <v>2020</v>
      </c>
      <c r="D154" s="4">
        <v>3723.42</v>
      </c>
    </row>
    <row r="155" spans="1:4" x14ac:dyDescent="0.35">
      <c r="A155" s="1">
        <v>43981</v>
      </c>
      <c r="B155" s="7">
        <f t="shared" si="4"/>
        <v>5</v>
      </c>
      <c r="C155" s="7">
        <f t="shared" si="5"/>
        <v>2020</v>
      </c>
      <c r="D155" s="2">
        <v>3718.82</v>
      </c>
    </row>
    <row r="156" spans="1:4" x14ac:dyDescent="0.35">
      <c r="A156" s="3">
        <v>43982</v>
      </c>
      <c r="B156" s="7">
        <f t="shared" si="4"/>
        <v>5</v>
      </c>
      <c r="C156" s="7">
        <f t="shared" si="5"/>
        <v>2020</v>
      </c>
      <c r="D156" s="4">
        <v>3718.82</v>
      </c>
    </row>
    <row r="157" spans="1:4" x14ac:dyDescent="0.35">
      <c r="A157" s="1">
        <v>43983</v>
      </c>
      <c r="B157" s="7">
        <f t="shared" si="4"/>
        <v>6</v>
      </c>
      <c r="C157" s="7">
        <f t="shared" si="5"/>
        <v>2020</v>
      </c>
      <c r="D157" s="2">
        <v>3718.82</v>
      </c>
    </row>
    <row r="158" spans="1:4" x14ac:dyDescent="0.35">
      <c r="A158" s="3">
        <v>43984</v>
      </c>
      <c r="B158" s="7">
        <f t="shared" si="4"/>
        <v>6</v>
      </c>
      <c r="C158" s="7">
        <f t="shared" si="5"/>
        <v>2020</v>
      </c>
      <c r="D158" s="4">
        <v>3716.35</v>
      </c>
    </row>
    <row r="159" spans="1:4" x14ac:dyDescent="0.35">
      <c r="A159" s="1">
        <v>43985</v>
      </c>
      <c r="B159" s="7">
        <f t="shared" si="4"/>
        <v>6</v>
      </c>
      <c r="C159" s="7">
        <f t="shared" si="5"/>
        <v>2020</v>
      </c>
      <c r="D159" s="2">
        <v>3651.42</v>
      </c>
    </row>
    <row r="160" spans="1:4" x14ac:dyDescent="0.35">
      <c r="A160" s="3">
        <v>43986</v>
      </c>
      <c r="B160" s="7">
        <f t="shared" si="4"/>
        <v>6</v>
      </c>
      <c r="C160" s="7">
        <f t="shared" si="5"/>
        <v>2020</v>
      </c>
      <c r="D160" s="4">
        <v>3588.89</v>
      </c>
    </row>
    <row r="161" spans="1:4" x14ac:dyDescent="0.35">
      <c r="A161" s="1">
        <v>43987</v>
      </c>
      <c r="B161" s="7">
        <f t="shared" si="4"/>
        <v>6</v>
      </c>
      <c r="C161" s="7">
        <f t="shared" si="5"/>
        <v>2020</v>
      </c>
      <c r="D161" s="2">
        <v>3597.47</v>
      </c>
    </row>
    <row r="162" spans="1:4" x14ac:dyDescent="0.35">
      <c r="A162" s="3">
        <v>43988</v>
      </c>
      <c r="B162" s="7">
        <f t="shared" si="4"/>
        <v>6</v>
      </c>
      <c r="C162" s="7">
        <f t="shared" si="5"/>
        <v>2020</v>
      </c>
      <c r="D162" s="4">
        <v>3565.06</v>
      </c>
    </row>
    <row r="163" spans="1:4" x14ac:dyDescent="0.35">
      <c r="A163" s="1">
        <v>43989</v>
      </c>
      <c r="B163" s="7">
        <f t="shared" si="4"/>
        <v>6</v>
      </c>
      <c r="C163" s="7">
        <f t="shared" si="5"/>
        <v>2020</v>
      </c>
      <c r="D163" s="2">
        <v>3565.06</v>
      </c>
    </row>
    <row r="164" spans="1:4" x14ac:dyDescent="0.35">
      <c r="A164" s="3">
        <v>43990</v>
      </c>
      <c r="B164" s="7">
        <f t="shared" si="4"/>
        <v>6</v>
      </c>
      <c r="C164" s="7">
        <f t="shared" si="5"/>
        <v>2020</v>
      </c>
      <c r="D164" s="4">
        <v>3565.06</v>
      </c>
    </row>
    <row r="165" spans="1:4" x14ac:dyDescent="0.35">
      <c r="A165" s="1">
        <v>43991</v>
      </c>
      <c r="B165" s="7">
        <f t="shared" si="4"/>
        <v>6</v>
      </c>
      <c r="C165" s="7">
        <f t="shared" si="5"/>
        <v>2020</v>
      </c>
      <c r="D165" s="2">
        <v>3599</v>
      </c>
    </row>
    <row r="166" spans="1:4" x14ac:dyDescent="0.35">
      <c r="A166" s="3">
        <v>43992</v>
      </c>
      <c r="B166" s="7">
        <f t="shared" si="4"/>
        <v>6</v>
      </c>
      <c r="C166" s="7">
        <f t="shared" si="5"/>
        <v>2020</v>
      </c>
      <c r="D166" s="4">
        <v>3643.02</v>
      </c>
    </row>
    <row r="167" spans="1:4" x14ac:dyDescent="0.35">
      <c r="A167" s="1">
        <v>43993</v>
      </c>
      <c r="B167" s="7">
        <f t="shared" si="4"/>
        <v>6</v>
      </c>
      <c r="C167" s="7">
        <f t="shared" si="5"/>
        <v>2020</v>
      </c>
      <c r="D167" s="2">
        <v>3674.81</v>
      </c>
    </row>
    <row r="168" spans="1:4" x14ac:dyDescent="0.35">
      <c r="A168" s="3">
        <v>43994</v>
      </c>
      <c r="B168" s="7">
        <f t="shared" si="4"/>
        <v>6</v>
      </c>
      <c r="C168" s="7">
        <f t="shared" si="5"/>
        <v>2020</v>
      </c>
      <c r="D168" s="4">
        <v>3746.46</v>
      </c>
    </row>
    <row r="169" spans="1:4" x14ac:dyDescent="0.35">
      <c r="A169" s="1">
        <v>43995</v>
      </c>
      <c r="B169" s="7">
        <f t="shared" si="4"/>
        <v>6</v>
      </c>
      <c r="C169" s="7">
        <f t="shared" si="5"/>
        <v>2020</v>
      </c>
      <c r="D169" s="2">
        <v>3758.15</v>
      </c>
    </row>
    <row r="170" spans="1:4" x14ac:dyDescent="0.35">
      <c r="A170" s="3">
        <v>43996</v>
      </c>
      <c r="B170" s="7">
        <f t="shared" si="4"/>
        <v>6</v>
      </c>
      <c r="C170" s="7">
        <f t="shared" si="5"/>
        <v>2020</v>
      </c>
      <c r="D170" s="4">
        <v>3758.15</v>
      </c>
    </row>
    <row r="171" spans="1:4" x14ac:dyDescent="0.35">
      <c r="A171" s="1">
        <v>43997</v>
      </c>
      <c r="B171" s="7">
        <f t="shared" si="4"/>
        <v>6</v>
      </c>
      <c r="C171" s="7">
        <f t="shared" si="5"/>
        <v>2020</v>
      </c>
      <c r="D171" s="2">
        <v>3758.15</v>
      </c>
    </row>
    <row r="172" spans="1:4" x14ac:dyDescent="0.35">
      <c r="A172" s="3">
        <v>43998</v>
      </c>
      <c r="B172" s="7">
        <f t="shared" si="4"/>
        <v>6</v>
      </c>
      <c r="C172" s="7">
        <f t="shared" si="5"/>
        <v>2020</v>
      </c>
      <c r="D172" s="4">
        <v>3758.15</v>
      </c>
    </row>
    <row r="173" spans="1:4" x14ac:dyDescent="0.35">
      <c r="A173" s="1">
        <v>43999</v>
      </c>
      <c r="B173" s="7">
        <f t="shared" si="4"/>
        <v>6</v>
      </c>
      <c r="C173" s="7">
        <f t="shared" si="5"/>
        <v>2020</v>
      </c>
      <c r="D173" s="2">
        <v>3741.88</v>
      </c>
    </row>
    <row r="174" spans="1:4" x14ac:dyDescent="0.35">
      <c r="A174" s="3">
        <v>44000</v>
      </c>
      <c r="B174" s="7">
        <f t="shared" si="4"/>
        <v>6</v>
      </c>
      <c r="C174" s="7">
        <f t="shared" si="5"/>
        <v>2020</v>
      </c>
      <c r="D174" s="4">
        <v>3749.03</v>
      </c>
    </row>
    <row r="175" spans="1:4" x14ac:dyDescent="0.35">
      <c r="A175" s="1">
        <v>44001</v>
      </c>
      <c r="B175" s="7">
        <f t="shared" si="4"/>
        <v>6</v>
      </c>
      <c r="C175" s="7">
        <f t="shared" si="5"/>
        <v>2020</v>
      </c>
      <c r="D175" s="2">
        <v>3760.22</v>
      </c>
    </row>
    <row r="176" spans="1:4" x14ac:dyDescent="0.35">
      <c r="A176" s="3">
        <v>44002</v>
      </c>
      <c r="B176" s="7">
        <f t="shared" si="4"/>
        <v>6</v>
      </c>
      <c r="C176" s="7">
        <f t="shared" si="5"/>
        <v>2020</v>
      </c>
      <c r="D176" s="4">
        <v>3733.27</v>
      </c>
    </row>
    <row r="177" spans="1:4" x14ac:dyDescent="0.35">
      <c r="A177" s="1">
        <v>44003</v>
      </c>
      <c r="B177" s="7">
        <f t="shared" si="4"/>
        <v>6</v>
      </c>
      <c r="C177" s="7">
        <f t="shared" si="5"/>
        <v>2020</v>
      </c>
      <c r="D177" s="2">
        <v>3733.27</v>
      </c>
    </row>
    <row r="178" spans="1:4" x14ac:dyDescent="0.35">
      <c r="A178" s="3">
        <v>44004</v>
      </c>
      <c r="B178" s="7">
        <f t="shared" si="4"/>
        <v>6</v>
      </c>
      <c r="C178" s="7">
        <f t="shared" si="5"/>
        <v>2020</v>
      </c>
      <c r="D178" s="4">
        <v>3733.27</v>
      </c>
    </row>
    <row r="179" spans="1:4" x14ac:dyDescent="0.35">
      <c r="A179" s="1">
        <v>44005</v>
      </c>
      <c r="B179" s="7">
        <f t="shared" si="4"/>
        <v>6</v>
      </c>
      <c r="C179" s="7">
        <f t="shared" si="5"/>
        <v>2020</v>
      </c>
      <c r="D179" s="2">
        <v>3733.27</v>
      </c>
    </row>
    <row r="180" spans="1:4" x14ac:dyDescent="0.35">
      <c r="A180" s="3">
        <v>44006</v>
      </c>
      <c r="B180" s="7">
        <f t="shared" si="4"/>
        <v>6</v>
      </c>
      <c r="C180" s="7">
        <f t="shared" si="5"/>
        <v>2020</v>
      </c>
      <c r="D180" s="4">
        <v>3706.06</v>
      </c>
    </row>
    <row r="181" spans="1:4" x14ac:dyDescent="0.35">
      <c r="A181" s="1">
        <v>44007</v>
      </c>
      <c r="B181" s="7">
        <f t="shared" si="4"/>
        <v>6</v>
      </c>
      <c r="C181" s="7">
        <f t="shared" si="5"/>
        <v>2020</v>
      </c>
      <c r="D181" s="2">
        <v>3722.27</v>
      </c>
    </row>
    <row r="182" spans="1:4" x14ac:dyDescent="0.35">
      <c r="A182" s="3">
        <v>44008</v>
      </c>
      <c r="B182" s="7">
        <f t="shared" si="4"/>
        <v>6</v>
      </c>
      <c r="C182" s="7">
        <f t="shared" si="5"/>
        <v>2020</v>
      </c>
      <c r="D182" s="4">
        <v>3735.93</v>
      </c>
    </row>
    <row r="183" spans="1:4" x14ac:dyDescent="0.35">
      <c r="A183" s="1">
        <v>44009</v>
      </c>
      <c r="B183" s="7">
        <f t="shared" si="4"/>
        <v>6</v>
      </c>
      <c r="C183" s="7">
        <f t="shared" si="5"/>
        <v>2020</v>
      </c>
      <c r="D183" s="2">
        <v>3758.91</v>
      </c>
    </row>
    <row r="184" spans="1:4" x14ac:dyDescent="0.35">
      <c r="A184" s="3">
        <v>44010</v>
      </c>
      <c r="B184" s="7">
        <f t="shared" si="4"/>
        <v>6</v>
      </c>
      <c r="C184" s="7">
        <f t="shared" si="5"/>
        <v>2020</v>
      </c>
      <c r="D184" s="4">
        <v>3758.91</v>
      </c>
    </row>
    <row r="185" spans="1:4" x14ac:dyDescent="0.35">
      <c r="A185" s="1">
        <v>44011</v>
      </c>
      <c r="B185" s="7">
        <f t="shared" si="4"/>
        <v>6</v>
      </c>
      <c r="C185" s="7">
        <f t="shared" si="5"/>
        <v>2020</v>
      </c>
      <c r="D185" s="2">
        <v>3758.91</v>
      </c>
    </row>
    <row r="186" spans="1:4" x14ac:dyDescent="0.35">
      <c r="A186" s="3">
        <v>44012</v>
      </c>
      <c r="B186" s="7">
        <f t="shared" si="4"/>
        <v>6</v>
      </c>
      <c r="C186" s="7">
        <f t="shared" si="5"/>
        <v>2020</v>
      </c>
      <c r="D186" s="4">
        <v>3758.91</v>
      </c>
    </row>
    <row r="187" spans="1:4" x14ac:dyDescent="0.35">
      <c r="A187" s="1">
        <v>44013</v>
      </c>
      <c r="B187" s="7">
        <f t="shared" si="4"/>
        <v>7</v>
      </c>
      <c r="C187" s="7">
        <f t="shared" si="5"/>
        <v>2020</v>
      </c>
      <c r="D187" s="2">
        <v>3756.28</v>
      </c>
    </row>
    <row r="188" spans="1:4" x14ac:dyDescent="0.35">
      <c r="A188" s="3">
        <v>44014</v>
      </c>
      <c r="B188" s="7">
        <f t="shared" si="4"/>
        <v>7</v>
      </c>
      <c r="C188" s="7">
        <f t="shared" si="5"/>
        <v>2020</v>
      </c>
      <c r="D188" s="4">
        <v>3723.67</v>
      </c>
    </row>
    <row r="189" spans="1:4" x14ac:dyDescent="0.35">
      <c r="A189" s="1">
        <v>44015</v>
      </c>
      <c r="B189" s="7">
        <f t="shared" si="4"/>
        <v>7</v>
      </c>
      <c r="C189" s="7">
        <f t="shared" si="5"/>
        <v>2020</v>
      </c>
      <c r="D189" s="2">
        <v>3660.18</v>
      </c>
    </row>
    <row r="190" spans="1:4" x14ac:dyDescent="0.35">
      <c r="A190" s="3">
        <v>44016</v>
      </c>
      <c r="B190" s="7">
        <f t="shared" si="4"/>
        <v>7</v>
      </c>
      <c r="C190" s="7">
        <f t="shared" si="5"/>
        <v>2020</v>
      </c>
      <c r="D190" s="4">
        <v>3645.9</v>
      </c>
    </row>
    <row r="191" spans="1:4" x14ac:dyDescent="0.35">
      <c r="A191" s="1">
        <v>44017</v>
      </c>
      <c r="B191" s="7">
        <f t="shared" si="4"/>
        <v>7</v>
      </c>
      <c r="C191" s="7">
        <f t="shared" si="5"/>
        <v>2020</v>
      </c>
      <c r="D191" s="2">
        <v>3645.9</v>
      </c>
    </row>
    <row r="192" spans="1:4" x14ac:dyDescent="0.35">
      <c r="A192" s="3">
        <v>44018</v>
      </c>
      <c r="B192" s="7">
        <f t="shared" si="4"/>
        <v>7</v>
      </c>
      <c r="C192" s="7">
        <f t="shared" si="5"/>
        <v>2020</v>
      </c>
      <c r="D192" s="4">
        <v>3645.9</v>
      </c>
    </row>
    <row r="193" spans="1:4" x14ac:dyDescent="0.35">
      <c r="A193" s="1">
        <v>44019</v>
      </c>
      <c r="B193" s="7">
        <f t="shared" si="4"/>
        <v>7</v>
      </c>
      <c r="C193" s="7">
        <f t="shared" si="5"/>
        <v>2020</v>
      </c>
      <c r="D193" s="2">
        <v>3633.32</v>
      </c>
    </row>
    <row r="194" spans="1:4" x14ac:dyDescent="0.35">
      <c r="A194" s="3">
        <v>44020</v>
      </c>
      <c r="B194" s="7">
        <f t="shared" si="4"/>
        <v>7</v>
      </c>
      <c r="C194" s="7">
        <f t="shared" si="5"/>
        <v>2020</v>
      </c>
      <c r="D194" s="4">
        <v>3631.54</v>
      </c>
    </row>
    <row r="195" spans="1:4" x14ac:dyDescent="0.35">
      <c r="A195" s="1">
        <v>44021</v>
      </c>
      <c r="B195" s="7">
        <f t="shared" si="4"/>
        <v>7</v>
      </c>
      <c r="C195" s="7">
        <f t="shared" si="5"/>
        <v>2020</v>
      </c>
      <c r="D195" s="2">
        <v>3625.61</v>
      </c>
    </row>
    <row r="196" spans="1:4" x14ac:dyDescent="0.35">
      <c r="A196" s="3">
        <v>44022</v>
      </c>
      <c r="B196" s="7">
        <f t="shared" si="4"/>
        <v>7</v>
      </c>
      <c r="C196" s="7">
        <f t="shared" si="5"/>
        <v>2020</v>
      </c>
      <c r="D196" s="4">
        <v>3633.42</v>
      </c>
    </row>
    <row r="197" spans="1:4" x14ac:dyDescent="0.35">
      <c r="A197" s="1">
        <v>44023</v>
      </c>
      <c r="B197" s="7">
        <f t="shared" si="4"/>
        <v>7</v>
      </c>
      <c r="C197" s="7">
        <f t="shared" si="5"/>
        <v>2020</v>
      </c>
      <c r="D197" s="2">
        <v>3615.75</v>
      </c>
    </row>
    <row r="198" spans="1:4" x14ac:dyDescent="0.35">
      <c r="A198" s="3">
        <v>44024</v>
      </c>
      <c r="B198" s="7">
        <f t="shared" ref="B198:B261" si="6">MONTH(A198)</f>
        <v>7</v>
      </c>
      <c r="C198" s="7">
        <f t="shared" ref="C198:C261" si="7">YEAR(A198)</f>
        <v>2020</v>
      </c>
      <c r="D198" s="4">
        <v>3615.75</v>
      </c>
    </row>
    <row r="199" spans="1:4" x14ac:dyDescent="0.35">
      <c r="A199" s="1">
        <v>44025</v>
      </c>
      <c r="B199" s="7">
        <f t="shared" si="6"/>
        <v>7</v>
      </c>
      <c r="C199" s="7">
        <f t="shared" si="7"/>
        <v>2020</v>
      </c>
      <c r="D199" s="2">
        <v>3615.75</v>
      </c>
    </row>
    <row r="200" spans="1:4" x14ac:dyDescent="0.35">
      <c r="A200" s="3">
        <v>44026</v>
      </c>
      <c r="B200" s="7">
        <f t="shared" si="6"/>
        <v>7</v>
      </c>
      <c r="C200" s="7">
        <f t="shared" si="7"/>
        <v>2020</v>
      </c>
      <c r="D200" s="4">
        <v>3617.22</v>
      </c>
    </row>
    <row r="201" spans="1:4" x14ac:dyDescent="0.35">
      <c r="A201" s="1">
        <v>44027</v>
      </c>
      <c r="B201" s="7">
        <f t="shared" si="6"/>
        <v>7</v>
      </c>
      <c r="C201" s="7">
        <f t="shared" si="7"/>
        <v>2020</v>
      </c>
      <c r="D201" s="2">
        <v>3638.22</v>
      </c>
    </row>
    <row r="202" spans="1:4" x14ac:dyDescent="0.35">
      <c r="A202" s="3">
        <v>44028</v>
      </c>
      <c r="B202" s="7">
        <f t="shared" si="6"/>
        <v>7</v>
      </c>
      <c r="C202" s="7">
        <f t="shared" si="7"/>
        <v>2020</v>
      </c>
      <c r="D202" s="4">
        <v>3611.61</v>
      </c>
    </row>
    <row r="203" spans="1:4" x14ac:dyDescent="0.35">
      <c r="A203" s="1">
        <v>44029</v>
      </c>
      <c r="B203" s="7">
        <f t="shared" si="6"/>
        <v>7</v>
      </c>
      <c r="C203" s="7">
        <f t="shared" si="7"/>
        <v>2020</v>
      </c>
      <c r="D203" s="2">
        <v>3627.86</v>
      </c>
    </row>
    <row r="204" spans="1:4" x14ac:dyDescent="0.35">
      <c r="A204" s="3">
        <v>44030</v>
      </c>
      <c r="B204" s="7">
        <f t="shared" si="6"/>
        <v>7</v>
      </c>
      <c r="C204" s="7">
        <f t="shared" si="7"/>
        <v>2020</v>
      </c>
      <c r="D204" s="4">
        <v>3651.93</v>
      </c>
    </row>
    <row r="205" spans="1:4" x14ac:dyDescent="0.35">
      <c r="A205" s="1">
        <v>44031</v>
      </c>
      <c r="B205" s="7">
        <f t="shared" si="6"/>
        <v>7</v>
      </c>
      <c r="C205" s="7">
        <f t="shared" si="7"/>
        <v>2020</v>
      </c>
      <c r="D205" s="2">
        <v>3651.93</v>
      </c>
    </row>
    <row r="206" spans="1:4" x14ac:dyDescent="0.35">
      <c r="A206" s="3">
        <v>44032</v>
      </c>
      <c r="B206" s="7">
        <f t="shared" si="6"/>
        <v>7</v>
      </c>
      <c r="C206" s="7">
        <f t="shared" si="7"/>
        <v>2020</v>
      </c>
      <c r="D206" s="4">
        <v>3651.93</v>
      </c>
    </row>
    <row r="207" spans="1:4" x14ac:dyDescent="0.35">
      <c r="A207" s="1">
        <v>44033</v>
      </c>
      <c r="B207" s="7">
        <f t="shared" si="6"/>
        <v>7</v>
      </c>
      <c r="C207" s="7">
        <f t="shared" si="7"/>
        <v>2020</v>
      </c>
      <c r="D207" s="2">
        <v>3651.93</v>
      </c>
    </row>
    <row r="208" spans="1:4" x14ac:dyDescent="0.35">
      <c r="A208" s="3">
        <v>44034</v>
      </c>
      <c r="B208" s="7">
        <f t="shared" si="6"/>
        <v>7</v>
      </c>
      <c r="C208" s="7">
        <f t="shared" si="7"/>
        <v>2020</v>
      </c>
      <c r="D208" s="4">
        <v>3628.2</v>
      </c>
    </row>
    <row r="209" spans="1:4" x14ac:dyDescent="0.35">
      <c r="A209" s="1">
        <v>44035</v>
      </c>
      <c r="B209" s="7">
        <f t="shared" si="6"/>
        <v>7</v>
      </c>
      <c r="C209" s="7">
        <f t="shared" si="7"/>
        <v>2020</v>
      </c>
      <c r="D209" s="2">
        <v>3627.28</v>
      </c>
    </row>
    <row r="210" spans="1:4" x14ac:dyDescent="0.35">
      <c r="A210" s="3">
        <v>44036</v>
      </c>
      <c r="B210" s="7">
        <f t="shared" si="6"/>
        <v>7</v>
      </c>
      <c r="C210" s="7">
        <f t="shared" si="7"/>
        <v>2020</v>
      </c>
      <c r="D210" s="4">
        <v>3660.15</v>
      </c>
    </row>
    <row r="211" spans="1:4" x14ac:dyDescent="0.35">
      <c r="A211" s="1">
        <v>44037</v>
      </c>
      <c r="B211" s="7">
        <f t="shared" si="6"/>
        <v>7</v>
      </c>
      <c r="C211" s="7">
        <f t="shared" si="7"/>
        <v>2020</v>
      </c>
      <c r="D211" s="2">
        <v>3690.8</v>
      </c>
    </row>
    <row r="212" spans="1:4" x14ac:dyDescent="0.35">
      <c r="A212" s="3">
        <v>44038</v>
      </c>
      <c r="B212" s="7">
        <f t="shared" si="6"/>
        <v>7</v>
      </c>
      <c r="C212" s="7">
        <f t="shared" si="7"/>
        <v>2020</v>
      </c>
      <c r="D212" s="4">
        <v>3690.8</v>
      </c>
    </row>
    <row r="213" spans="1:4" x14ac:dyDescent="0.35">
      <c r="A213" s="1">
        <v>44039</v>
      </c>
      <c r="B213" s="7">
        <f t="shared" si="6"/>
        <v>7</v>
      </c>
      <c r="C213" s="7">
        <f t="shared" si="7"/>
        <v>2020</v>
      </c>
      <c r="D213" s="2">
        <v>3690.8</v>
      </c>
    </row>
    <row r="214" spans="1:4" x14ac:dyDescent="0.35">
      <c r="A214" s="3">
        <v>44040</v>
      </c>
      <c r="B214" s="7">
        <f t="shared" si="6"/>
        <v>7</v>
      </c>
      <c r="C214" s="7">
        <f t="shared" si="7"/>
        <v>2020</v>
      </c>
      <c r="D214" s="4">
        <v>3679.17</v>
      </c>
    </row>
    <row r="215" spans="1:4" x14ac:dyDescent="0.35">
      <c r="A215" s="1">
        <v>44041</v>
      </c>
      <c r="B215" s="7">
        <f t="shared" si="6"/>
        <v>7</v>
      </c>
      <c r="C215" s="7">
        <f t="shared" si="7"/>
        <v>2020</v>
      </c>
      <c r="D215" s="2">
        <v>3718.69</v>
      </c>
    </row>
    <row r="216" spans="1:4" x14ac:dyDescent="0.35">
      <c r="A216" s="3">
        <v>44042</v>
      </c>
      <c r="B216" s="7">
        <f t="shared" si="6"/>
        <v>7</v>
      </c>
      <c r="C216" s="7">
        <f t="shared" si="7"/>
        <v>2020</v>
      </c>
      <c r="D216" s="4">
        <v>3716.89</v>
      </c>
    </row>
    <row r="217" spans="1:4" x14ac:dyDescent="0.35">
      <c r="A217" s="1">
        <v>44043</v>
      </c>
      <c r="B217" s="7">
        <f t="shared" si="6"/>
        <v>7</v>
      </c>
      <c r="C217" s="7">
        <f t="shared" si="7"/>
        <v>2020</v>
      </c>
      <c r="D217" s="2">
        <v>3739.49</v>
      </c>
    </row>
    <row r="218" spans="1:4" x14ac:dyDescent="0.35">
      <c r="A218" s="3">
        <v>44044</v>
      </c>
      <c r="B218" s="7">
        <f t="shared" si="6"/>
        <v>8</v>
      </c>
      <c r="C218" s="7">
        <f t="shared" si="7"/>
        <v>2020</v>
      </c>
      <c r="D218" s="4">
        <v>3733.08</v>
      </c>
    </row>
    <row r="219" spans="1:4" x14ac:dyDescent="0.35">
      <c r="A219" s="1">
        <v>44045</v>
      </c>
      <c r="B219" s="7">
        <f t="shared" si="6"/>
        <v>8</v>
      </c>
      <c r="C219" s="7">
        <f t="shared" si="7"/>
        <v>2020</v>
      </c>
      <c r="D219" s="2">
        <v>3733.08</v>
      </c>
    </row>
    <row r="220" spans="1:4" x14ac:dyDescent="0.35">
      <c r="A220" s="3">
        <v>44046</v>
      </c>
      <c r="B220" s="7">
        <f t="shared" si="6"/>
        <v>8</v>
      </c>
      <c r="C220" s="7">
        <f t="shared" si="7"/>
        <v>2020</v>
      </c>
      <c r="D220" s="4">
        <v>3733.08</v>
      </c>
    </row>
    <row r="221" spans="1:4" x14ac:dyDescent="0.35">
      <c r="A221" s="1">
        <v>44047</v>
      </c>
      <c r="B221" s="7">
        <f t="shared" si="6"/>
        <v>8</v>
      </c>
      <c r="C221" s="7">
        <f t="shared" si="7"/>
        <v>2020</v>
      </c>
      <c r="D221" s="2">
        <v>3768.39</v>
      </c>
    </row>
    <row r="222" spans="1:4" x14ac:dyDescent="0.35">
      <c r="A222" s="3">
        <v>44048</v>
      </c>
      <c r="B222" s="7">
        <f t="shared" si="6"/>
        <v>8</v>
      </c>
      <c r="C222" s="7">
        <f t="shared" si="7"/>
        <v>2020</v>
      </c>
      <c r="D222" s="4">
        <v>3792.98</v>
      </c>
    </row>
    <row r="223" spans="1:4" x14ac:dyDescent="0.35">
      <c r="A223" s="1">
        <v>44049</v>
      </c>
      <c r="B223" s="7">
        <f t="shared" si="6"/>
        <v>8</v>
      </c>
      <c r="C223" s="7">
        <f t="shared" si="7"/>
        <v>2020</v>
      </c>
      <c r="D223" s="2">
        <v>3775.95</v>
      </c>
    </row>
    <row r="224" spans="1:4" x14ac:dyDescent="0.35">
      <c r="A224" s="3">
        <v>44050</v>
      </c>
      <c r="B224" s="7">
        <f t="shared" si="6"/>
        <v>8</v>
      </c>
      <c r="C224" s="7">
        <f t="shared" si="7"/>
        <v>2020</v>
      </c>
      <c r="D224" s="4">
        <v>3769.67</v>
      </c>
    </row>
    <row r="225" spans="1:4" x14ac:dyDescent="0.35">
      <c r="A225" s="1">
        <v>44051</v>
      </c>
      <c r="B225" s="7">
        <f t="shared" si="6"/>
        <v>8</v>
      </c>
      <c r="C225" s="7">
        <f t="shared" si="7"/>
        <v>2020</v>
      </c>
      <c r="D225" s="2">
        <v>3769.67</v>
      </c>
    </row>
    <row r="226" spans="1:4" x14ac:dyDescent="0.35">
      <c r="A226" s="3">
        <v>44052</v>
      </c>
      <c r="B226" s="7">
        <f t="shared" si="6"/>
        <v>8</v>
      </c>
      <c r="C226" s="7">
        <f t="shared" si="7"/>
        <v>2020</v>
      </c>
      <c r="D226" s="4">
        <v>3769.67</v>
      </c>
    </row>
    <row r="227" spans="1:4" x14ac:dyDescent="0.35">
      <c r="A227" s="1">
        <v>44053</v>
      </c>
      <c r="B227" s="7">
        <f t="shared" si="6"/>
        <v>8</v>
      </c>
      <c r="C227" s="7">
        <f t="shared" si="7"/>
        <v>2020</v>
      </c>
      <c r="D227" s="2">
        <v>3769.67</v>
      </c>
    </row>
    <row r="228" spans="1:4" x14ac:dyDescent="0.35">
      <c r="A228" s="3">
        <v>44054</v>
      </c>
      <c r="B228" s="7">
        <f t="shared" si="6"/>
        <v>8</v>
      </c>
      <c r="C228" s="7">
        <f t="shared" si="7"/>
        <v>2020</v>
      </c>
      <c r="D228" s="4">
        <v>3770.22</v>
      </c>
    </row>
    <row r="229" spans="1:4" x14ac:dyDescent="0.35">
      <c r="A229" s="1">
        <v>44055</v>
      </c>
      <c r="B229" s="7">
        <f t="shared" si="6"/>
        <v>8</v>
      </c>
      <c r="C229" s="7">
        <f t="shared" si="7"/>
        <v>2020</v>
      </c>
      <c r="D229" s="2">
        <v>3749.3</v>
      </c>
    </row>
    <row r="230" spans="1:4" x14ac:dyDescent="0.35">
      <c r="A230" s="3">
        <v>44056</v>
      </c>
      <c r="B230" s="7">
        <f t="shared" si="6"/>
        <v>8</v>
      </c>
      <c r="C230" s="7">
        <f t="shared" si="7"/>
        <v>2020</v>
      </c>
      <c r="D230" s="4">
        <v>3755.61</v>
      </c>
    </row>
    <row r="231" spans="1:4" x14ac:dyDescent="0.35">
      <c r="A231" s="1">
        <v>44057</v>
      </c>
      <c r="B231" s="7">
        <f t="shared" si="6"/>
        <v>8</v>
      </c>
      <c r="C231" s="7">
        <f t="shared" si="7"/>
        <v>2020</v>
      </c>
      <c r="D231" s="2">
        <v>3767.05</v>
      </c>
    </row>
    <row r="232" spans="1:4" x14ac:dyDescent="0.35">
      <c r="A232" s="3">
        <v>44058</v>
      </c>
      <c r="B232" s="7">
        <f t="shared" si="6"/>
        <v>8</v>
      </c>
      <c r="C232" s="7">
        <f t="shared" si="7"/>
        <v>2020</v>
      </c>
      <c r="D232" s="4">
        <v>3783.15</v>
      </c>
    </row>
    <row r="233" spans="1:4" x14ac:dyDescent="0.35">
      <c r="A233" s="1">
        <v>44059</v>
      </c>
      <c r="B233" s="7">
        <f t="shared" si="6"/>
        <v>8</v>
      </c>
      <c r="C233" s="7">
        <f t="shared" si="7"/>
        <v>2020</v>
      </c>
      <c r="D233" s="2">
        <v>3783.15</v>
      </c>
    </row>
    <row r="234" spans="1:4" x14ac:dyDescent="0.35">
      <c r="A234" s="3">
        <v>44060</v>
      </c>
      <c r="B234" s="7">
        <f t="shared" si="6"/>
        <v>8</v>
      </c>
      <c r="C234" s="7">
        <f t="shared" si="7"/>
        <v>2020</v>
      </c>
      <c r="D234" s="4">
        <v>3783.15</v>
      </c>
    </row>
    <row r="235" spans="1:4" x14ac:dyDescent="0.35">
      <c r="A235" s="1">
        <v>44061</v>
      </c>
      <c r="B235" s="7">
        <f t="shared" si="6"/>
        <v>8</v>
      </c>
      <c r="C235" s="7">
        <f t="shared" si="7"/>
        <v>2020</v>
      </c>
      <c r="D235" s="2">
        <v>3783.15</v>
      </c>
    </row>
    <row r="236" spans="1:4" x14ac:dyDescent="0.35">
      <c r="A236" s="3">
        <v>44062</v>
      </c>
      <c r="B236" s="7">
        <f t="shared" si="6"/>
        <v>8</v>
      </c>
      <c r="C236" s="7">
        <f t="shared" si="7"/>
        <v>2020</v>
      </c>
      <c r="D236" s="4">
        <v>3784.15</v>
      </c>
    </row>
    <row r="237" spans="1:4" x14ac:dyDescent="0.35">
      <c r="A237" s="1">
        <v>44063</v>
      </c>
      <c r="B237" s="7">
        <f t="shared" si="6"/>
        <v>8</v>
      </c>
      <c r="C237" s="7">
        <f t="shared" si="7"/>
        <v>2020</v>
      </c>
      <c r="D237" s="2">
        <v>3766.73</v>
      </c>
    </row>
    <row r="238" spans="1:4" x14ac:dyDescent="0.35">
      <c r="A238" s="3">
        <v>44064</v>
      </c>
      <c r="B238" s="7">
        <f t="shared" si="6"/>
        <v>8</v>
      </c>
      <c r="C238" s="7">
        <f t="shared" si="7"/>
        <v>2020</v>
      </c>
      <c r="D238" s="4">
        <v>3792.13</v>
      </c>
    </row>
    <row r="239" spans="1:4" x14ac:dyDescent="0.35">
      <c r="A239" s="1">
        <v>44065</v>
      </c>
      <c r="B239" s="7">
        <f t="shared" si="6"/>
        <v>8</v>
      </c>
      <c r="C239" s="7">
        <f t="shared" si="7"/>
        <v>2020</v>
      </c>
      <c r="D239" s="2">
        <v>3827.27</v>
      </c>
    </row>
    <row r="240" spans="1:4" x14ac:dyDescent="0.35">
      <c r="A240" s="3">
        <v>44066</v>
      </c>
      <c r="B240" s="7">
        <f t="shared" si="6"/>
        <v>8</v>
      </c>
      <c r="C240" s="7">
        <f t="shared" si="7"/>
        <v>2020</v>
      </c>
      <c r="D240" s="4">
        <v>3827.27</v>
      </c>
    </row>
    <row r="241" spans="1:4" x14ac:dyDescent="0.35">
      <c r="A241" s="1">
        <v>44067</v>
      </c>
      <c r="B241" s="7">
        <f t="shared" si="6"/>
        <v>8</v>
      </c>
      <c r="C241" s="7">
        <f t="shared" si="7"/>
        <v>2020</v>
      </c>
      <c r="D241" s="2">
        <v>3827.27</v>
      </c>
    </row>
    <row r="242" spans="1:4" x14ac:dyDescent="0.35">
      <c r="A242" s="3">
        <v>44068</v>
      </c>
      <c r="B242" s="7">
        <f t="shared" si="6"/>
        <v>8</v>
      </c>
      <c r="C242" s="7">
        <f t="shared" si="7"/>
        <v>2020</v>
      </c>
      <c r="D242" s="4">
        <v>3843.69</v>
      </c>
    </row>
    <row r="243" spans="1:4" x14ac:dyDescent="0.35">
      <c r="A243" s="1">
        <v>44069</v>
      </c>
      <c r="B243" s="7">
        <f t="shared" si="6"/>
        <v>8</v>
      </c>
      <c r="C243" s="7">
        <f t="shared" si="7"/>
        <v>2020</v>
      </c>
      <c r="D243" s="2">
        <v>3867.32</v>
      </c>
    </row>
    <row r="244" spans="1:4" x14ac:dyDescent="0.35">
      <c r="A244" s="3">
        <v>44070</v>
      </c>
      <c r="B244" s="7">
        <f t="shared" si="6"/>
        <v>8</v>
      </c>
      <c r="C244" s="7">
        <f t="shared" si="7"/>
        <v>2020</v>
      </c>
      <c r="D244" s="4">
        <v>3846.64</v>
      </c>
    </row>
    <row r="245" spans="1:4" x14ac:dyDescent="0.35">
      <c r="A245" s="1">
        <v>44071</v>
      </c>
      <c r="B245" s="7">
        <f t="shared" si="6"/>
        <v>8</v>
      </c>
      <c r="C245" s="7">
        <f t="shared" si="7"/>
        <v>2020</v>
      </c>
      <c r="D245" s="2">
        <v>3820.17</v>
      </c>
    </row>
    <row r="246" spans="1:4" x14ac:dyDescent="0.35">
      <c r="A246" s="3">
        <v>44072</v>
      </c>
      <c r="B246" s="7">
        <f t="shared" si="6"/>
        <v>8</v>
      </c>
      <c r="C246" s="7">
        <f t="shared" si="7"/>
        <v>2020</v>
      </c>
      <c r="D246" s="4">
        <v>3760.38</v>
      </c>
    </row>
    <row r="247" spans="1:4" x14ac:dyDescent="0.35">
      <c r="A247" s="1">
        <v>44073</v>
      </c>
      <c r="B247" s="7">
        <f t="shared" si="6"/>
        <v>8</v>
      </c>
      <c r="C247" s="7">
        <f t="shared" si="7"/>
        <v>2020</v>
      </c>
      <c r="D247" s="2">
        <v>3760.38</v>
      </c>
    </row>
    <row r="248" spans="1:4" x14ac:dyDescent="0.35">
      <c r="A248" s="3">
        <v>44074</v>
      </c>
      <c r="B248" s="7">
        <f t="shared" si="6"/>
        <v>8</v>
      </c>
      <c r="C248" s="7">
        <f t="shared" si="7"/>
        <v>2020</v>
      </c>
      <c r="D248" s="4">
        <v>3760.38</v>
      </c>
    </row>
    <row r="249" spans="1:4" x14ac:dyDescent="0.35">
      <c r="A249" s="1">
        <v>44075</v>
      </c>
      <c r="B249" s="7">
        <f t="shared" si="6"/>
        <v>9</v>
      </c>
      <c r="C249" s="7">
        <f t="shared" si="7"/>
        <v>2020</v>
      </c>
      <c r="D249" s="2">
        <v>3745.41</v>
      </c>
    </row>
    <row r="250" spans="1:4" x14ac:dyDescent="0.35">
      <c r="A250" s="3">
        <v>44076</v>
      </c>
      <c r="B250" s="7">
        <f t="shared" si="6"/>
        <v>9</v>
      </c>
      <c r="C250" s="7">
        <f t="shared" si="7"/>
        <v>2020</v>
      </c>
      <c r="D250" s="4">
        <v>3683.28</v>
      </c>
    </row>
    <row r="251" spans="1:4" x14ac:dyDescent="0.35">
      <c r="A251" s="1">
        <v>44077</v>
      </c>
      <c r="B251" s="7">
        <f t="shared" si="6"/>
        <v>9</v>
      </c>
      <c r="C251" s="7">
        <f t="shared" si="7"/>
        <v>2020</v>
      </c>
      <c r="D251" s="2">
        <v>3653.7</v>
      </c>
    </row>
    <row r="252" spans="1:4" x14ac:dyDescent="0.35">
      <c r="A252" s="3">
        <v>44078</v>
      </c>
      <c r="B252" s="7">
        <f t="shared" si="6"/>
        <v>9</v>
      </c>
      <c r="C252" s="7">
        <f t="shared" si="7"/>
        <v>2020</v>
      </c>
      <c r="D252" s="4">
        <v>3653.23</v>
      </c>
    </row>
    <row r="253" spans="1:4" x14ac:dyDescent="0.35">
      <c r="A253" s="1">
        <v>44079</v>
      </c>
      <c r="B253" s="7">
        <f t="shared" si="6"/>
        <v>9</v>
      </c>
      <c r="C253" s="7">
        <f t="shared" si="7"/>
        <v>2020</v>
      </c>
      <c r="D253" s="2">
        <v>3702.62</v>
      </c>
    </row>
    <row r="254" spans="1:4" x14ac:dyDescent="0.35">
      <c r="A254" s="3">
        <v>44080</v>
      </c>
      <c r="B254" s="7">
        <f t="shared" si="6"/>
        <v>9</v>
      </c>
      <c r="C254" s="7">
        <f t="shared" si="7"/>
        <v>2020</v>
      </c>
      <c r="D254" s="4">
        <v>3702.62</v>
      </c>
    </row>
    <row r="255" spans="1:4" x14ac:dyDescent="0.35">
      <c r="A255" s="1">
        <v>44081</v>
      </c>
      <c r="B255" s="7">
        <f t="shared" si="6"/>
        <v>9</v>
      </c>
      <c r="C255" s="7">
        <f t="shared" si="7"/>
        <v>2020</v>
      </c>
      <c r="D255" s="2">
        <v>3702.62</v>
      </c>
    </row>
    <row r="256" spans="1:4" x14ac:dyDescent="0.35">
      <c r="A256" s="3">
        <v>44082</v>
      </c>
      <c r="B256" s="7">
        <f t="shared" si="6"/>
        <v>9</v>
      </c>
      <c r="C256" s="7">
        <f t="shared" si="7"/>
        <v>2020</v>
      </c>
      <c r="D256" s="4">
        <v>3702.62</v>
      </c>
    </row>
    <row r="257" spans="1:4" x14ac:dyDescent="0.35">
      <c r="A257" s="1">
        <v>44083</v>
      </c>
      <c r="B257" s="7">
        <f t="shared" si="6"/>
        <v>9</v>
      </c>
      <c r="C257" s="7">
        <f t="shared" si="7"/>
        <v>2020</v>
      </c>
      <c r="D257" s="2">
        <v>3757.21</v>
      </c>
    </row>
    <row r="258" spans="1:4" x14ac:dyDescent="0.35">
      <c r="A258" s="3">
        <v>44084</v>
      </c>
      <c r="B258" s="7">
        <f t="shared" si="6"/>
        <v>9</v>
      </c>
      <c r="C258" s="7">
        <f t="shared" si="7"/>
        <v>2020</v>
      </c>
      <c r="D258" s="4">
        <v>3717.25</v>
      </c>
    </row>
    <row r="259" spans="1:4" x14ac:dyDescent="0.35">
      <c r="A259" s="1">
        <v>44085</v>
      </c>
      <c r="B259" s="7">
        <f t="shared" si="6"/>
        <v>9</v>
      </c>
      <c r="C259" s="7">
        <f t="shared" si="7"/>
        <v>2020</v>
      </c>
      <c r="D259" s="2">
        <v>3700.28</v>
      </c>
    </row>
    <row r="260" spans="1:4" x14ac:dyDescent="0.35">
      <c r="A260" s="3">
        <v>44086</v>
      </c>
      <c r="B260" s="7">
        <f t="shared" si="6"/>
        <v>9</v>
      </c>
      <c r="C260" s="7">
        <f t="shared" si="7"/>
        <v>2020</v>
      </c>
      <c r="D260" s="4">
        <v>3709</v>
      </c>
    </row>
    <row r="261" spans="1:4" x14ac:dyDescent="0.35">
      <c r="A261" s="1">
        <v>44087</v>
      </c>
      <c r="B261" s="7">
        <f t="shared" si="6"/>
        <v>9</v>
      </c>
      <c r="C261" s="7">
        <f t="shared" si="7"/>
        <v>2020</v>
      </c>
      <c r="D261" s="2">
        <v>3709</v>
      </c>
    </row>
    <row r="262" spans="1:4" x14ac:dyDescent="0.35">
      <c r="A262" s="3">
        <v>44088</v>
      </c>
      <c r="B262" s="7">
        <f t="shared" ref="B262:B325" si="8">MONTH(A262)</f>
        <v>9</v>
      </c>
      <c r="C262" s="7">
        <f t="shared" ref="C262:C325" si="9">YEAR(A262)</f>
        <v>2020</v>
      </c>
      <c r="D262" s="4">
        <v>3709</v>
      </c>
    </row>
    <row r="263" spans="1:4" x14ac:dyDescent="0.35">
      <c r="A263" s="1">
        <v>44089</v>
      </c>
      <c r="B263" s="7">
        <f t="shared" si="8"/>
        <v>9</v>
      </c>
      <c r="C263" s="7">
        <f t="shared" si="9"/>
        <v>2020</v>
      </c>
      <c r="D263" s="2">
        <v>3697</v>
      </c>
    </row>
    <row r="264" spans="1:4" x14ac:dyDescent="0.35">
      <c r="A264" s="3">
        <v>44090</v>
      </c>
      <c r="B264" s="7">
        <f t="shared" si="8"/>
        <v>9</v>
      </c>
      <c r="C264" s="7">
        <f t="shared" si="9"/>
        <v>2020</v>
      </c>
      <c r="D264" s="4">
        <v>3683.49</v>
      </c>
    </row>
    <row r="265" spans="1:4" x14ac:dyDescent="0.35">
      <c r="A265" s="1">
        <v>44091</v>
      </c>
      <c r="B265" s="7">
        <f t="shared" si="8"/>
        <v>9</v>
      </c>
      <c r="C265" s="7">
        <f t="shared" si="9"/>
        <v>2020</v>
      </c>
      <c r="D265" s="2">
        <v>3703.86</v>
      </c>
    </row>
    <row r="266" spans="1:4" x14ac:dyDescent="0.35">
      <c r="A266" s="3">
        <v>44092</v>
      </c>
      <c r="B266" s="7">
        <f t="shared" si="8"/>
        <v>9</v>
      </c>
      <c r="C266" s="7">
        <f t="shared" si="9"/>
        <v>2020</v>
      </c>
      <c r="D266" s="4">
        <v>3714.65</v>
      </c>
    </row>
    <row r="267" spans="1:4" x14ac:dyDescent="0.35">
      <c r="A267" s="1">
        <v>44093</v>
      </c>
      <c r="B267" s="7">
        <f t="shared" si="8"/>
        <v>9</v>
      </c>
      <c r="C267" s="7">
        <f t="shared" si="9"/>
        <v>2020</v>
      </c>
      <c r="D267" s="2">
        <v>3725.37</v>
      </c>
    </row>
    <row r="268" spans="1:4" x14ac:dyDescent="0.35">
      <c r="A268" s="3">
        <v>44094</v>
      </c>
      <c r="B268" s="7">
        <f t="shared" si="8"/>
        <v>9</v>
      </c>
      <c r="C268" s="7">
        <f t="shared" si="9"/>
        <v>2020</v>
      </c>
      <c r="D268" s="4">
        <v>3725.37</v>
      </c>
    </row>
    <row r="269" spans="1:4" x14ac:dyDescent="0.35">
      <c r="A269" s="1">
        <v>44095</v>
      </c>
      <c r="B269" s="7">
        <f t="shared" si="8"/>
        <v>9</v>
      </c>
      <c r="C269" s="7">
        <f t="shared" si="9"/>
        <v>2020</v>
      </c>
      <c r="D269" s="2">
        <v>3725.37</v>
      </c>
    </row>
    <row r="270" spans="1:4" x14ac:dyDescent="0.35">
      <c r="A270" s="3">
        <v>44096</v>
      </c>
      <c r="B270" s="7">
        <f t="shared" si="8"/>
        <v>9</v>
      </c>
      <c r="C270" s="7">
        <f t="shared" si="9"/>
        <v>2020</v>
      </c>
      <c r="D270" s="4">
        <v>3790.54</v>
      </c>
    </row>
    <row r="271" spans="1:4" x14ac:dyDescent="0.35">
      <c r="A271" s="1">
        <v>44097</v>
      </c>
      <c r="B271" s="7">
        <f t="shared" si="8"/>
        <v>9</v>
      </c>
      <c r="C271" s="7">
        <f t="shared" si="9"/>
        <v>2020</v>
      </c>
      <c r="D271" s="2">
        <v>3813.3</v>
      </c>
    </row>
    <row r="272" spans="1:4" x14ac:dyDescent="0.35">
      <c r="A272" s="3">
        <v>44098</v>
      </c>
      <c r="B272" s="7">
        <f t="shared" si="8"/>
        <v>9</v>
      </c>
      <c r="C272" s="7">
        <f t="shared" si="9"/>
        <v>2020</v>
      </c>
      <c r="D272" s="4">
        <v>3863.6</v>
      </c>
    </row>
    <row r="273" spans="1:4" x14ac:dyDescent="0.35">
      <c r="A273" s="1">
        <v>44099</v>
      </c>
      <c r="B273" s="7">
        <f t="shared" si="8"/>
        <v>9</v>
      </c>
      <c r="C273" s="7">
        <f t="shared" si="9"/>
        <v>2020</v>
      </c>
      <c r="D273" s="2">
        <v>3873.8</v>
      </c>
    </row>
    <row r="274" spans="1:4" x14ac:dyDescent="0.35">
      <c r="A274" s="3">
        <v>44100</v>
      </c>
      <c r="B274" s="7">
        <f t="shared" si="8"/>
        <v>9</v>
      </c>
      <c r="C274" s="7">
        <f t="shared" si="9"/>
        <v>2020</v>
      </c>
      <c r="D274" s="4">
        <v>3867.81</v>
      </c>
    </row>
    <row r="275" spans="1:4" x14ac:dyDescent="0.35">
      <c r="A275" s="1">
        <v>44101</v>
      </c>
      <c r="B275" s="7">
        <f t="shared" si="8"/>
        <v>9</v>
      </c>
      <c r="C275" s="7">
        <f t="shared" si="9"/>
        <v>2020</v>
      </c>
      <c r="D275" s="2">
        <v>3867.81</v>
      </c>
    </row>
    <row r="276" spans="1:4" x14ac:dyDescent="0.35">
      <c r="A276" s="3">
        <v>44102</v>
      </c>
      <c r="B276" s="7">
        <f t="shared" si="8"/>
        <v>9</v>
      </c>
      <c r="C276" s="7">
        <f t="shared" si="9"/>
        <v>2020</v>
      </c>
      <c r="D276" s="4">
        <v>3867.81</v>
      </c>
    </row>
    <row r="277" spans="1:4" x14ac:dyDescent="0.35">
      <c r="A277" s="1">
        <v>44103</v>
      </c>
      <c r="B277" s="7">
        <f t="shared" si="8"/>
        <v>9</v>
      </c>
      <c r="C277" s="7">
        <f t="shared" si="9"/>
        <v>2020</v>
      </c>
      <c r="D277" s="2">
        <v>3859.9</v>
      </c>
    </row>
    <row r="278" spans="1:4" x14ac:dyDescent="0.35">
      <c r="A278" s="3">
        <v>44104</v>
      </c>
      <c r="B278" s="7">
        <f t="shared" si="8"/>
        <v>9</v>
      </c>
      <c r="C278" s="7">
        <f t="shared" si="9"/>
        <v>2020</v>
      </c>
      <c r="D278" s="4">
        <v>3878.94</v>
      </c>
    </row>
    <row r="279" spans="1:4" x14ac:dyDescent="0.35">
      <c r="A279" s="1">
        <v>44105</v>
      </c>
      <c r="B279" s="7">
        <f t="shared" si="8"/>
        <v>10</v>
      </c>
      <c r="C279" s="7">
        <f t="shared" si="9"/>
        <v>2020</v>
      </c>
      <c r="D279" s="2">
        <v>3865.47</v>
      </c>
    </row>
    <row r="280" spans="1:4" x14ac:dyDescent="0.35">
      <c r="A280" s="3">
        <v>44106</v>
      </c>
      <c r="B280" s="7">
        <f t="shared" si="8"/>
        <v>10</v>
      </c>
      <c r="C280" s="7">
        <f t="shared" si="9"/>
        <v>2020</v>
      </c>
      <c r="D280" s="4">
        <v>3842.34</v>
      </c>
    </row>
    <row r="281" spans="1:4" x14ac:dyDescent="0.35">
      <c r="A281" s="1">
        <v>44107</v>
      </c>
      <c r="B281" s="7">
        <f t="shared" si="8"/>
        <v>10</v>
      </c>
      <c r="C281" s="7">
        <f t="shared" si="9"/>
        <v>2020</v>
      </c>
      <c r="D281" s="2">
        <v>3881.8</v>
      </c>
    </row>
    <row r="282" spans="1:4" x14ac:dyDescent="0.35">
      <c r="A282" s="3">
        <v>44108</v>
      </c>
      <c r="B282" s="7">
        <f t="shared" si="8"/>
        <v>10</v>
      </c>
      <c r="C282" s="7">
        <f t="shared" si="9"/>
        <v>2020</v>
      </c>
      <c r="D282" s="4">
        <v>3881.8</v>
      </c>
    </row>
    <row r="283" spans="1:4" x14ac:dyDescent="0.35">
      <c r="A283" s="1">
        <v>44109</v>
      </c>
      <c r="B283" s="7">
        <f t="shared" si="8"/>
        <v>10</v>
      </c>
      <c r="C283" s="7">
        <f t="shared" si="9"/>
        <v>2020</v>
      </c>
      <c r="D283" s="2">
        <v>3881.8</v>
      </c>
    </row>
    <row r="284" spans="1:4" x14ac:dyDescent="0.35">
      <c r="A284" s="3">
        <v>44110</v>
      </c>
      <c r="B284" s="7">
        <f t="shared" si="8"/>
        <v>10</v>
      </c>
      <c r="C284" s="7">
        <f t="shared" si="9"/>
        <v>2020</v>
      </c>
      <c r="D284" s="4">
        <v>3843.75</v>
      </c>
    </row>
    <row r="285" spans="1:4" x14ac:dyDescent="0.35">
      <c r="A285" s="1">
        <v>44111</v>
      </c>
      <c r="B285" s="7">
        <f t="shared" si="8"/>
        <v>10</v>
      </c>
      <c r="C285" s="7">
        <f t="shared" si="9"/>
        <v>2020</v>
      </c>
      <c r="D285" s="2">
        <v>3826.77</v>
      </c>
    </row>
    <row r="286" spans="1:4" x14ac:dyDescent="0.35">
      <c r="A286" s="3">
        <v>44112</v>
      </c>
      <c r="B286" s="7">
        <f t="shared" si="8"/>
        <v>10</v>
      </c>
      <c r="C286" s="7">
        <f t="shared" si="9"/>
        <v>2020</v>
      </c>
      <c r="D286" s="4">
        <v>3837.79</v>
      </c>
    </row>
    <row r="287" spans="1:4" x14ac:dyDescent="0.35">
      <c r="A287" s="1">
        <v>44113</v>
      </c>
      <c r="B287" s="7">
        <f t="shared" si="8"/>
        <v>10</v>
      </c>
      <c r="C287" s="7">
        <f t="shared" si="9"/>
        <v>2020</v>
      </c>
      <c r="D287" s="2">
        <v>3839.73</v>
      </c>
    </row>
    <row r="288" spans="1:4" x14ac:dyDescent="0.35">
      <c r="A288" s="3">
        <v>44114</v>
      </c>
      <c r="B288" s="7">
        <f t="shared" si="8"/>
        <v>10</v>
      </c>
      <c r="C288" s="7">
        <f t="shared" si="9"/>
        <v>2020</v>
      </c>
      <c r="D288" s="4">
        <v>3824.25</v>
      </c>
    </row>
    <row r="289" spans="1:4" x14ac:dyDescent="0.35">
      <c r="A289" s="1">
        <v>44115</v>
      </c>
      <c r="B289" s="7">
        <f t="shared" si="8"/>
        <v>10</v>
      </c>
      <c r="C289" s="7">
        <f t="shared" si="9"/>
        <v>2020</v>
      </c>
      <c r="D289" s="2">
        <v>3824.25</v>
      </c>
    </row>
    <row r="290" spans="1:4" x14ac:dyDescent="0.35">
      <c r="A290" s="3">
        <v>44116</v>
      </c>
      <c r="B290" s="7">
        <f t="shared" si="8"/>
        <v>10</v>
      </c>
      <c r="C290" s="7">
        <f t="shared" si="9"/>
        <v>2020</v>
      </c>
      <c r="D290" s="4">
        <v>3824.25</v>
      </c>
    </row>
    <row r="291" spans="1:4" x14ac:dyDescent="0.35">
      <c r="A291" s="1">
        <v>44117</v>
      </c>
      <c r="B291" s="7">
        <f t="shared" si="8"/>
        <v>10</v>
      </c>
      <c r="C291" s="7">
        <f t="shared" si="9"/>
        <v>2020</v>
      </c>
      <c r="D291" s="2">
        <v>3824.25</v>
      </c>
    </row>
    <row r="292" spans="1:4" x14ac:dyDescent="0.35">
      <c r="A292" s="3">
        <v>44118</v>
      </c>
      <c r="B292" s="7">
        <f t="shared" si="8"/>
        <v>10</v>
      </c>
      <c r="C292" s="7">
        <f t="shared" si="9"/>
        <v>2020</v>
      </c>
      <c r="D292" s="4">
        <v>3856.32</v>
      </c>
    </row>
    <row r="293" spans="1:4" x14ac:dyDescent="0.35">
      <c r="A293" s="1">
        <v>44119</v>
      </c>
      <c r="B293" s="7">
        <f t="shared" si="8"/>
        <v>10</v>
      </c>
      <c r="C293" s="7">
        <f t="shared" si="9"/>
        <v>2020</v>
      </c>
      <c r="D293" s="2">
        <v>3843.59</v>
      </c>
    </row>
    <row r="294" spans="1:4" x14ac:dyDescent="0.35">
      <c r="A294" s="3">
        <v>44120</v>
      </c>
      <c r="B294" s="7">
        <f t="shared" si="8"/>
        <v>10</v>
      </c>
      <c r="C294" s="7">
        <f t="shared" si="9"/>
        <v>2020</v>
      </c>
      <c r="D294" s="4">
        <v>3854.47</v>
      </c>
    </row>
    <row r="295" spans="1:4" x14ac:dyDescent="0.35">
      <c r="A295" s="1">
        <v>44121</v>
      </c>
      <c r="B295" s="7">
        <f t="shared" si="8"/>
        <v>10</v>
      </c>
      <c r="C295" s="7">
        <f t="shared" si="9"/>
        <v>2020</v>
      </c>
      <c r="D295" s="2">
        <v>3846.48</v>
      </c>
    </row>
    <row r="296" spans="1:4" x14ac:dyDescent="0.35">
      <c r="A296" s="3">
        <v>44122</v>
      </c>
      <c r="B296" s="7">
        <f t="shared" si="8"/>
        <v>10</v>
      </c>
      <c r="C296" s="7">
        <f t="shared" si="9"/>
        <v>2020</v>
      </c>
      <c r="D296" s="4">
        <v>3846.48</v>
      </c>
    </row>
    <row r="297" spans="1:4" x14ac:dyDescent="0.35">
      <c r="A297" s="1">
        <v>44123</v>
      </c>
      <c r="B297" s="7">
        <f t="shared" si="8"/>
        <v>10</v>
      </c>
      <c r="C297" s="7">
        <f t="shared" si="9"/>
        <v>2020</v>
      </c>
      <c r="D297" s="2">
        <v>3846.48</v>
      </c>
    </row>
    <row r="298" spans="1:4" x14ac:dyDescent="0.35">
      <c r="A298" s="3">
        <v>44124</v>
      </c>
      <c r="B298" s="7">
        <f t="shared" si="8"/>
        <v>10</v>
      </c>
      <c r="C298" s="7">
        <f t="shared" si="9"/>
        <v>2020</v>
      </c>
      <c r="D298" s="4">
        <v>3842.76</v>
      </c>
    </row>
    <row r="299" spans="1:4" x14ac:dyDescent="0.35">
      <c r="A299" s="1">
        <v>44125</v>
      </c>
      <c r="B299" s="7">
        <f t="shared" si="8"/>
        <v>10</v>
      </c>
      <c r="C299" s="7">
        <f t="shared" si="9"/>
        <v>2020</v>
      </c>
      <c r="D299" s="2">
        <v>3830.79</v>
      </c>
    </row>
    <row r="300" spans="1:4" x14ac:dyDescent="0.35">
      <c r="A300" s="3">
        <v>44126</v>
      </c>
      <c r="B300" s="7">
        <f t="shared" si="8"/>
        <v>10</v>
      </c>
      <c r="C300" s="7">
        <f t="shared" si="9"/>
        <v>2020</v>
      </c>
      <c r="D300" s="4">
        <v>3784.51</v>
      </c>
    </row>
    <row r="301" spans="1:4" x14ac:dyDescent="0.35">
      <c r="A301" s="1">
        <v>44127</v>
      </c>
      <c r="B301" s="7">
        <f t="shared" si="8"/>
        <v>10</v>
      </c>
      <c r="C301" s="7">
        <f t="shared" si="9"/>
        <v>2020</v>
      </c>
      <c r="D301" s="2">
        <v>3776.73</v>
      </c>
    </row>
    <row r="302" spans="1:4" x14ac:dyDescent="0.35">
      <c r="A302" s="3">
        <v>44128</v>
      </c>
      <c r="B302" s="7">
        <f t="shared" si="8"/>
        <v>10</v>
      </c>
      <c r="C302" s="7">
        <f t="shared" si="9"/>
        <v>2020</v>
      </c>
      <c r="D302" s="4">
        <v>3782.66</v>
      </c>
    </row>
    <row r="303" spans="1:4" x14ac:dyDescent="0.35">
      <c r="A303" s="1">
        <v>44129</v>
      </c>
      <c r="B303" s="7">
        <f t="shared" si="8"/>
        <v>10</v>
      </c>
      <c r="C303" s="7">
        <f t="shared" si="9"/>
        <v>2020</v>
      </c>
      <c r="D303" s="2">
        <v>3782.66</v>
      </c>
    </row>
    <row r="304" spans="1:4" x14ac:dyDescent="0.35">
      <c r="A304" s="3">
        <v>44130</v>
      </c>
      <c r="B304" s="7">
        <f t="shared" si="8"/>
        <v>10</v>
      </c>
      <c r="C304" s="7">
        <f t="shared" si="9"/>
        <v>2020</v>
      </c>
      <c r="D304" s="4">
        <v>3782.66</v>
      </c>
    </row>
    <row r="305" spans="1:4" x14ac:dyDescent="0.35">
      <c r="A305" s="1">
        <v>44131</v>
      </c>
      <c r="B305" s="7">
        <f t="shared" si="8"/>
        <v>10</v>
      </c>
      <c r="C305" s="7">
        <f t="shared" si="9"/>
        <v>2020</v>
      </c>
      <c r="D305" s="2">
        <v>3812.82</v>
      </c>
    </row>
    <row r="306" spans="1:4" x14ac:dyDescent="0.35">
      <c r="A306" s="3">
        <v>44132</v>
      </c>
      <c r="B306" s="7">
        <f t="shared" si="8"/>
        <v>10</v>
      </c>
      <c r="C306" s="7">
        <f t="shared" si="9"/>
        <v>2020</v>
      </c>
      <c r="D306" s="4">
        <v>3810.23</v>
      </c>
    </row>
    <row r="307" spans="1:4" x14ac:dyDescent="0.35">
      <c r="A307" s="1">
        <v>44133</v>
      </c>
      <c r="B307" s="7">
        <f t="shared" si="8"/>
        <v>10</v>
      </c>
      <c r="C307" s="7">
        <f t="shared" si="9"/>
        <v>2020</v>
      </c>
      <c r="D307" s="2">
        <v>3841.46</v>
      </c>
    </row>
    <row r="308" spans="1:4" x14ac:dyDescent="0.35">
      <c r="A308" s="3">
        <v>44134</v>
      </c>
      <c r="B308" s="7">
        <f t="shared" si="8"/>
        <v>10</v>
      </c>
      <c r="C308" s="7">
        <f t="shared" si="9"/>
        <v>2020</v>
      </c>
      <c r="D308" s="4">
        <v>3849.53</v>
      </c>
    </row>
    <row r="309" spans="1:4" x14ac:dyDescent="0.35">
      <c r="A309" s="1">
        <v>44135</v>
      </c>
      <c r="B309" s="7">
        <f t="shared" si="8"/>
        <v>10</v>
      </c>
      <c r="C309" s="7">
        <f t="shared" si="9"/>
        <v>2020</v>
      </c>
      <c r="D309" s="2">
        <v>3858.56</v>
      </c>
    </row>
    <row r="310" spans="1:4" x14ac:dyDescent="0.35">
      <c r="A310" s="3">
        <v>44136</v>
      </c>
      <c r="B310" s="7">
        <f t="shared" si="8"/>
        <v>11</v>
      </c>
      <c r="C310" s="7">
        <f t="shared" si="9"/>
        <v>2020</v>
      </c>
      <c r="D310" s="4">
        <v>3858.56</v>
      </c>
    </row>
    <row r="311" spans="1:4" x14ac:dyDescent="0.35">
      <c r="A311" s="1">
        <v>44137</v>
      </c>
      <c r="B311" s="7">
        <f t="shared" si="8"/>
        <v>11</v>
      </c>
      <c r="C311" s="7">
        <f t="shared" si="9"/>
        <v>2020</v>
      </c>
      <c r="D311" s="2">
        <v>3858.56</v>
      </c>
    </row>
    <row r="312" spans="1:4" x14ac:dyDescent="0.35">
      <c r="A312" s="3">
        <v>44138</v>
      </c>
      <c r="B312" s="7">
        <f t="shared" si="8"/>
        <v>11</v>
      </c>
      <c r="C312" s="7">
        <f t="shared" si="9"/>
        <v>2020</v>
      </c>
      <c r="D312" s="4">
        <v>3858.56</v>
      </c>
    </row>
    <row r="313" spans="1:4" x14ac:dyDescent="0.35">
      <c r="A313" s="1">
        <v>44139</v>
      </c>
      <c r="B313" s="7">
        <f t="shared" si="8"/>
        <v>11</v>
      </c>
      <c r="C313" s="7">
        <f t="shared" si="9"/>
        <v>2020</v>
      </c>
      <c r="D313" s="2">
        <v>3823.45</v>
      </c>
    </row>
    <row r="314" spans="1:4" x14ac:dyDescent="0.35">
      <c r="A314" s="3">
        <v>44140</v>
      </c>
      <c r="B314" s="7">
        <f t="shared" si="8"/>
        <v>11</v>
      </c>
      <c r="C314" s="7">
        <f t="shared" si="9"/>
        <v>2020</v>
      </c>
      <c r="D314" s="4">
        <v>3807.13</v>
      </c>
    </row>
    <row r="315" spans="1:4" x14ac:dyDescent="0.35">
      <c r="A315" s="1">
        <v>44141</v>
      </c>
      <c r="B315" s="7">
        <f t="shared" si="8"/>
        <v>11</v>
      </c>
      <c r="C315" s="7">
        <f t="shared" si="9"/>
        <v>2020</v>
      </c>
      <c r="D315" s="2">
        <v>3763.82</v>
      </c>
    </row>
    <row r="316" spans="1:4" x14ac:dyDescent="0.35">
      <c r="A316" s="3">
        <v>44142</v>
      </c>
      <c r="B316" s="7">
        <f t="shared" si="8"/>
        <v>11</v>
      </c>
      <c r="C316" s="7">
        <f t="shared" si="9"/>
        <v>2020</v>
      </c>
      <c r="D316" s="4">
        <v>3738.19</v>
      </c>
    </row>
    <row r="317" spans="1:4" x14ac:dyDescent="0.35">
      <c r="A317" s="1">
        <v>44143</v>
      </c>
      <c r="B317" s="7">
        <f t="shared" si="8"/>
        <v>11</v>
      </c>
      <c r="C317" s="7">
        <f t="shared" si="9"/>
        <v>2020</v>
      </c>
      <c r="D317" s="2">
        <v>3738.19</v>
      </c>
    </row>
    <row r="318" spans="1:4" x14ac:dyDescent="0.35">
      <c r="A318" s="3">
        <v>44144</v>
      </c>
      <c r="B318" s="7">
        <f t="shared" si="8"/>
        <v>11</v>
      </c>
      <c r="C318" s="7">
        <f t="shared" si="9"/>
        <v>2020</v>
      </c>
      <c r="D318" s="4">
        <v>3738.19</v>
      </c>
    </row>
    <row r="319" spans="1:4" x14ac:dyDescent="0.35">
      <c r="A319" s="1">
        <v>44145</v>
      </c>
      <c r="B319" s="7">
        <f t="shared" si="8"/>
        <v>11</v>
      </c>
      <c r="C319" s="7">
        <f t="shared" si="9"/>
        <v>2020</v>
      </c>
      <c r="D319" s="2">
        <v>3646.15</v>
      </c>
    </row>
    <row r="320" spans="1:4" x14ac:dyDescent="0.35">
      <c r="A320" s="3">
        <v>44146</v>
      </c>
      <c r="B320" s="7">
        <f t="shared" si="8"/>
        <v>11</v>
      </c>
      <c r="C320" s="7">
        <f t="shared" si="9"/>
        <v>2020</v>
      </c>
      <c r="D320" s="4">
        <v>3650.5</v>
      </c>
    </row>
    <row r="321" spans="1:4" x14ac:dyDescent="0.35">
      <c r="A321" s="1">
        <v>44147</v>
      </c>
      <c r="B321" s="7">
        <f t="shared" si="8"/>
        <v>11</v>
      </c>
      <c r="C321" s="7">
        <f t="shared" si="9"/>
        <v>2020</v>
      </c>
      <c r="D321" s="2">
        <v>3650.5</v>
      </c>
    </row>
    <row r="322" spans="1:4" x14ac:dyDescent="0.35">
      <c r="A322" s="3">
        <v>44148</v>
      </c>
      <c r="B322" s="7">
        <f t="shared" si="8"/>
        <v>11</v>
      </c>
      <c r="C322" s="7">
        <f t="shared" si="9"/>
        <v>2020</v>
      </c>
      <c r="D322" s="4">
        <v>3646.22</v>
      </c>
    </row>
    <row r="323" spans="1:4" x14ac:dyDescent="0.35">
      <c r="A323" s="1">
        <v>44149</v>
      </c>
      <c r="B323" s="7">
        <f t="shared" si="8"/>
        <v>11</v>
      </c>
      <c r="C323" s="7">
        <f t="shared" si="9"/>
        <v>2020</v>
      </c>
      <c r="D323" s="2">
        <v>3639.95</v>
      </c>
    </row>
    <row r="324" spans="1:4" x14ac:dyDescent="0.35">
      <c r="A324" s="3">
        <v>44150</v>
      </c>
      <c r="B324" s="7">
        <f t="shared" si="8"/>
        <v>11</v>
      </c>
      <c r="C324" s="7">
        <f t="shared" si="9"/>
        <v>2020</v>
      </c>
      <c r="D324" s="4">
        <v>3639.95</v>
      </c>
    </row>
    <row r="325" spans="1:4" x14ac:dyDescent="0.35">
      <c r="A325" s="1">
        <v>44151</v>
      </c>
      <c r="B325" s="7">
        <f t="shared" si="8"/>
        <v>11</v>
      </c>
      <c r="C325" s="7">
        <f t="shared" si="9"/>
        <v>2020</v>
      </c>
      <c r="D325" s="2">
        <v>3639.95</v>
      </c>
    </row>
    <row r="326" spans="1:4" x14ac:dyDescent="0.35">
      <c r="A326" s="3">
        <v>44152</v>
      </c>
      <c r="B326" s="7">
        <f t="shared" ref="B326:B389" si="10">MONTH(A326)</f>
        <v>11</v>
      </c>
      <c r="C326" s="7">
        <f t="shared" ref="C326:C389" si="11">YEAR(A326)</f>
        <v>2020</v>
      </c>
      <c r="D326" s="4">
        <v>3639.95</v>
      </c>
    </row>
    <row r="327" spans="1:4" x14ac:dyDescent="0.35">
      <c r="A327" s="1">
        <v>44153</v>
      </c>
      <c r="B327" s="7">
        <f t="shared" si="10"/>
        <v>11</v>
      </c>
      <c r="C327" s="7">
        <f t="shared" si="11"/>
        <v>2020</v>
      </c>
      <c r="D327" s="2">
        <v>3635.19</v>
      </c>
    </row>
    <row r="328" spans="1:4" x14ac:dyDescent="0.35">
      <c r="A328" s="3">
        <v>44154</v>
      </c>
      <c r="B328" s="7">
        <f t="shared" si="10"/>
        <v>11</v>
      </c>
      <c r="C328" s="7">
        <f t="shared" si="11"/>
        <v>2020</v>
      </c>
      <c r="D328" s="4">
        <v>3647.73</v>
      </c>
    </row>
    <row r="329" spans="1:4" x14ac:dyDescent="0.35">
      <c r="A329" s="1">
        <v>44155</v>
      </c>
      <c r="B329" s="7">
        <f t="shared" si="10"/>
        <v>11</v>
      </c>
      <c r="C329" s="7">
        <f t="shared" si="11"/>
        <v>2020</v>
      </c>
      <c r="D329" s="2">
        <v>3647.1</v>
      </c>
    </row>
    <row r="330" spans="1:4" x14ac:dyDescent="0.35">
      <c r="A330" s="3">
        <v>44156</v>
      </c>
      <c r="B330" s="7">
        <f t="shared" si="10"/>
        <v>11</v>
      </c>
      <c r="C330" s="7">
        <f t="shared" si="11"/>
        <v>2020</v>
      </c>
      <c r="D330" s="4">
        <v>3649.9</v>
      </c>
    </row>
    <row r="331" spans="1:4" x14ac:dyDescent="0.35">
      <c r="A331" s="1">
        <v>44157</v>
      </c>
      <c r="B331" s="7">
        <f t="shared" si="10"/>
        <v>11</v>
      </c>
      <c r="C331" s="7">
        <f t="shared" si="11"/>
        <v>2020</v>
      </c>
      <c r="D331" s="2">
        <v>3649.9</v>
      </c>
    </row>
    <row r="332" spans="1:4" x14ac:dyDescent="0.35">
      <c r="A332" s="3">
        <v>44158</v>
      </c>
      <c r="B332" s="7">
        <f t="shared" si="10"/>
        <v>11</v>
      </c>
      <c r="C332" s="7">
        <f t="shared" si="11"/>
        <v>2020</v>
      </c>
      <c r="D332" s="4">
        <v>3649.9</v>
      </c>
    </row>
    <row r="333" spans="1:4" x14ac:dyDescent="0.35">
      <c r="A333" s="1">
        <v>44159</v>
      </c>
      <c r="B333" s="7">
        <f t="shared" si="10"/>
        <v>11</v>
      </c>
      <c r="C333" s="7">
        <f t="shared" si="11"/>
        <v>2020</v>
      </c>
      <c r="D333" s="2">
        <v>3632.92</v>
      </c>
    </row>
    <row r="334" spans="1:4" x14ac:dyDescent="0.35">
      <c r="A334" s="3">
        <v>44160</v>
      </c>
      <c r="B334" s="7">
        <f t="shared" si="10"/>
        <v>11</v>
      </c>
      <c r="C334" s="7">
        <f t="shared" si="11"/>
        <v>2020</v>
      </c>
      <c r="D334" s="4">
        <v>3643.24</v>
      </c>
    </row>
    <row r="335" spans="1:4" x14ac:dyDescent="0.35">
      <c r="A335" s="1">
        <v>44161</v>
      </c>
      <c r="B335" s="7">
        <f t="shared" si="10"/>
        <v>11</v>
      </c>
      <c r="C335" s="7">
        <f t="shared" si="11"/>
        <v>2020</v>
      </c>
      <c r="D335" s="2">
        <v>3620.39</v>
      </c>
    </row>
    <row r="336" spans="1:4" x14ac:dyDescent="0.35">
      <c r="A336" s="3">
        <v>44162</v>
      </c>
      <c r="B336" s="7">
        <f t="shared" si="10"/>
        <v>11</v>
      </c>
      <c r="C336" s="7">
        <f t="shared" si="11"/>
        <v>2020</v>
      </c>
      <c r="D336" s="4">
        <v>3620.39</v>
      </c>
    </row>
    <row r="337" spans="1:4" x14ac:dyDescent="0.35">
      <c r="A337" s="1">
        <v>44163</v>
      </c>
      <c r="B337" s="7">
        <f t="shared" si="10"/>
        <v>11</v>
      </c>
      <c r="C337" s="7">
        <f t="shared" si="11"/>
        <v>2020</v>
      </c>
      <c r="D337" s="2">
        <v>3611.44</v>
      </c>
    </row>
    <row r="338" spans="1:4" x14ac:dyDescent="0.35">
      <c r="A338" s="3">
        <v>44164</v>
      </c>
      <c r="B338" s="7">
        <f t="shared" si="10"/>
        <v>11</v>
      </c>
      <c r="C338" s="7">
        <f t="shared" si="11"/>
        <v>2020</v>
      </c>
      <c r="D338" s="4">
        <v>3611.44</v>
      </c>
    </row>
    <row r="339" spans="1:4" x14ac:dyDescent="0.35">
      <c r="A339" s="1">
        <v>44165</v>
      </c>
      <c r="B339" s="7">
        <f t="shared" si="10"/>
        <v>11</v>
      </c>
      <c r="C339" s="7">
        <f t="shared" si="11"/>
        <v>2020</v>
      </c>
      <c r="D339" s="2">
        <v>3611.44</v>
      </c>
    </row>
    <row r="340" spans="1:4" x14ac:dyDescent="0.35">
      <c r="A340" s="3">
        <v>44166</v>
      </c>
      <c r="B340" s="7">
        <f t="shared" si="10"/>
        <v>12</v>
      </c>
      <c r="C340" s="7">
        <f t="shared" si="11"/>
        <v>2020</v>
      </c>
      <c r="D340" s="4">
        <v>3591.84</v>
      </c>
    </row>
    <row r="341" spans="1:4" x14ac:dyDescent="0.35">
      <c r="A341" s="1">
        <v>44167</v>
      </c>
      <c r="B341" s="7">
        <f t="shared" si="10"/>
        <v>12</v>
      </c>
      <c r="C341" s="7">
        <f t="shared" si="11"/>
        <v>2020</v>
      </c>
      <c r="D341" s="2">
        <v>3558.57</v>
      </c>
    </row>
    <row r="342" spans="1:4" x14ac:dyDescent="0.35">
      <c r="A342" s="3">
        <v>44168</v>
      </c>
      <c r="B342" s="7">
        <f t="shared" si="10"/>
        <v>12</v>
      </c>
      <c r="C342" s="7">
        <f t="shared" si="11"/>
        <v>2020</v>
      </c>
      <c r="D342" s="4">
        <v>3533.21</v>
      </c>
    </row>
    <row r="343" spans="1:4" x14ac:dyDescent="0.35">
      <c r="A343" s="1">
        <v>44169</v>
      </c>
      <c r="B343" s="7">
        <f t="shared" si="10"/>
        <v>12</v>
      </c>
      <c r="C343" s="7">
        <f t="shared" si="11"/>
        <v>2020</v>
      </c>
      <c r="D343" s="2">
        <v>3481.44</v>
      </c>
    </row>
    <row r="344" spans="1:4" x14ac:dyDescent="0.35">
      <c r="A344" s="3">
        <v>44170</v>
      </c>
      <c r="B344" s="7">
        <f t="shared" si="10"/>
        <v>12</v>
      </c>
      <c r="C344" s="7">
        <f t="shared" si="11"/>
        <v>2020</v>
      </c>
      <c r="D344" s="4">
        <v>3467.49</v>
      </c>
    </row>
    <row r="345" spans="1:4" x14ac:dyDescent="0.35">
      <c r="A345" s="1">
        <v>44171</v>
      </c>
      <c r="B345" s="7">
        <f t="shared" si="10"/>
        <v>12</v>
      </c>
      <c r="C345" s="7">
        <f t="shared" si="11"/>
        <v>2020</v>
      </c>
      <c r="D345" s="2">
        <v>3467.49</v>
      </c>
    </row>
    <row r="346" spans="1:4" x14ac:dyDescent="0.35">
      <c r="A346" s="3">
        <v>44172</v>
      </c>
      <c r="B346" s="7">
        <f t="shared" si="10"/>
        <v>12</v>
      </c>
      <c r="C346" s="7">
        <f t="shared" si="11"/>
        <v>2020</v>
      </c>
      <c r="D346" s="4">
        <v>3467.49</v>
      </c>
    </row>
    <row r="347" spans="1:4" x14ac:dyDescent="0.35">
      <c r="A347" s="1">
        <v>44173</v>
      </c>
      <c r="B347" s="7">
        <f t="shared" si="10"/>
        <v>12</v>
      </c>
      <c r="C347" s="7">
        <f t="shared" si="11"/>
        <v>2020</v>
      </c>
      <c r="D347" s="2">
        <v>3487.65</v>
      </c>
    </row>
    <row r="348" spans="1:4" x14ac:dyDescent="0.35">
      <c r="A348" s="3">
        <v>44174</v>
      </c>
      <c r="B348" s="7">
        <f t="shared" si="10"/>
        <v>12</v>
      </c>
      <c r="C348" s="7">
        <f t="shared" si="11"/>
        <v>2020</v>
      </c>
      <c r="D348" s="4">
        <v>3487.65</v>
      </c>
    </row>
    <row r="349" spans="1:4" x14ac:dyDescent="0.35">
      <c r="A349" s="1">
        <v>44175</v>
      </c>
      <c r="B349" s="7">
        <f t="shared" si="10"/>
        <v>12</v>
      </c>
      <c r="C349" s="7">
        <f t="shared" si="11"/>
        <v>2020</v>
      </c>
      <c r="D349" s="2">
        <v>3465.76</v>
      </c>
    </row>
    <row r="350" spans="1:4" x14ac:dyDescent="0.35">
      <c r="A350" s="3">
        <v>44176</v>
      </c>
      <c r="B350" s="7">
        <f t="shared" si="10"/>
        <v>12</v>
      </c>
      <c r="C350" s="7">
        <f t="shared" si="11"/>
        <v>2020</v>
      </c>
      <c r="D350" s="4">
        <v>3448.89</v>
      </c>
    </row>
    <row r="351" spans="1:4" x14ac:dyDescent="0.35">
      <c r="A351" s="1">
        <v>44177</v>
      </c>
      <c r="B351" s="7">
        <f t="shared" si="10"/>
        <v>12</v>
      </c>
      <c r="C351" s="7">
        <f t="shared" si="11"/>
        <v>2020</v>
      </c>
      <c r="D351" s="2">
        <v>3433.45</v>
      </c>
    </row>
    <row r="352" spans="1:4" x14ac:dyDescent="0.35">
      <c r="A352" s="3">
        <v>44178</v>
      </c>
      <c r="B352" s="7">
        <f t="shared" si="10"/>
        <v>12</v>
      </c>
      <c r="C352" s="7">
        <f t="shared" si="11"/>
        <v>2020</v>
      </c>
      <c r="D352" s="4">
        <v>3433.45</v>
      </c>
    </row>
    <row r="353" spans="1:4" x14ac:dyDescent="0.35">
      <c r="A353" s="1">
        <v>44179</v>
      </c>
      <c r="B353" s="7">
        <f t="shared" si="10"/>
        <v>12</v>
      </c>
      <c r="C353" s="7">
        <f t="shared" si="11"/>
        <v>2020</v>
      </c>
      <c r="D353" s="2">
        <v>3433.45</v>
      </c>
    </row>
    <row r="354" spans="1:4" x14ac:dyDescent="0.35">
      <c r="A354" s="3">
        <v>44180</v>
      </c>
      <c r="B354" s="7">
        <f t="shared" si="10"/>
        <v>12</v>
      </c>
      <c r="C354" s="7">
        <f t="shared" si="11"/>
        <v>2020</v>
      </c>
      <c r="D354" s="4">
        <v>3426.97</v>
      </c>
    </row>
    <row r="355" spans="1:4" x14ac:dyDescent="0.35">
      <c r="A355" s="1">
        <v>44181</v>
      </c>
      <c r="B355" s="7">
        <f t="shared" si="10"/>
        <v>12</v>
      </c>
      <c r="C355" s="7">
        <f t="shared" si="11"/>
        <v>2020</v>
      </c>
      <c r="D355" s="2">
        <v>3422.44</v>
      </c>
    </row>
    <row r="356" spans="1:4" x14ac:dyDescent="0.35">
      <c r="A356" s="3">
        <v>44182</v>
      </c>
      <c r="B356" s="7">
        <f t="shared" si="10"/>
        <v>12</v>
      </c>
      <c r="C356" s="7">
        <f t="shared" si="11"/>
        <v>2020</v>
      </c>
      <c r="D356" s="4">
        <v>3416.21</v>
      </c>
    </row>
    <row r="357" spans="1:4" x14ac:dyDescent="0.35">
      <c r="A357" s="1">
        <v>44183</v>
      </c>
      <c r="B357" s="7">
        <f t="shared" si="10"/>
        <v>12</v>
      </c>
      <c r="C357" s="7">
        <f t="shared" si="11"/>
        <v>2020</v>
      </c>
      <c r="D357" s="2">
        <v>3410.82</v>
      </c>
    </row>
    <row r="358" spans="1:4" x14ac:dyDescent="0.35">
      <c r="A358" s="3">
        <v>44184</v>
      </c>
      <c r="B358" s="7">
        <f t="shared" si="10"/>
        <v>12</v>
      </c>
      <c r="C358" s="7">
        <f t="shared" si="11"/>
        <v>2020</v>
      </c>
      <c r="D358" s="4">
        <v>3420.26</v>
      </c>
    </row>
    <row r="359" spans="1:4" x14ac:dyDescent="0.35">
      <c r="A359" s="1">
        <v>44185</v>
      </c>
      <c r="B359" s="7">
        <f t="shared" si="10"/>
        <v>12</v>
      </c>
      <c r="C359" s="7">
        <f t="shared" si="11"/>
        <v>2020</v>
      </c>
      <c r="D359" s="2">
        <v>3420.26</v>
      </c>
    </row>
    <row r="360" spans="1:4" x14ac:dyDescent="0.35">
      <c r="A360" s="3">
        <v>44186</v>
      </c>
      <c r="B360" s="7">
        <f t="shared" si="10"/>
        <v>12</v>
      </c>
      <c r="C360" s="7">
        <f t="shared" si="11"/>
        <v>2020</v>
      </c>
      <c r="D360" s="4">
        <v>3420.26</v>
      </c>
    </row>
    <row r="361" spans="1:4" x14ac:dyDescent="0.35">
      <c r="A361" s="1">
        <v>44187</v>
      </c>
      <c r="B361" s="7">
        <f t="shared" si="10"/>
        <v>12</v>
      </c>
      <c r="C361" s="7">
        <f t="shared" si="11"/>
        <v>2020</v>
      </c>
      <c r="D361" s="2">
        <v>3442.41</v>
      </c>
    </row>
    <row r="362" spans="1:4" x14ac:dyDescent="0.35">
      <c r="A362" s="3">
        <v>44188</v>
      </c>
      <c r="B362" s="7">
        <f t="shared" si="10"/>
        <v>12</v>
      </c>
      <c r="C362" s="7">
        <f t="shared" si="11"/>
        <v>2020</v>
      </c>
      <c r="D362" s="4">
        <v>3444.9</v>
      </c>
    </row>
    <row r="363" spans="1:4" x14ac:dyDescent="0.35">
      <c r="A363" s="1">
        <v>44189</v>
      </c>
      <c r="B363" s="7">
        <f t="shared" si="10"/>
        <v>12</v>
      </c>
      <c r="C363" s="7">
        <f t="shared" si="11"/>
        <v>2020</v>
      </c>
      <c r="D363" s="2">
        <v>3482.51</v>
      </c>
    </row>
    <row r="364" spans="1:4" x14ac:dyDescent="0.35">
      <c r="A364" s="3">
        <v>44190</v>
      </c>
      <c r="B364" s="7">
        <f t="shared" si="10"/>
        <v>12</v>
      </c>
      <c r="C364" s="7">
        <f t="shared" si="11"/>
        <v>2020</v>
      </c>
      <c r="D364" s="4">
        <v>3493.77</v>
      </c>
    </row>
    <row r="365" spans="1:4" x14ac:dyDescent="0.35">
      <c r="A365" s="1">
        <v>44191</v>
      </c>
      <c r="B365" s="7">
        <f t="shared" si="10"/>
        <v>12</v>
      </c>
      <c r="C365" s="7">
        <f t="shared" si="11"/>
        <v>2020</v>
      </c>
      <c r="D365" s="2">
        <v>3493.77</v>
      </c>
    </row>
    <row r="366" spans="1:4" x14ac:dyDescent="0.35">
      <c r="A366" s="3">
        <v>44192</v>
      </c>
      <c r="B366" s="7">
        <f t="shared" si="10"/>
        <v>12</v>
      </c>
      <c r="C366" s="7">
        <f t="shared" si="11"/>
        <v>2020</v>
      </c>
      <c r="D366" s="4">
        <v>3493.77</v>
      </c>
    </row>
    <row r="367" spans="1:4" x14ac:dyDescent="0.35">
      <c r="A367" s="1">
        <v>44193</v>
      </c>
      <c r="B367" s="7">
        <f t="shared" si="10"/>
        <v>12</v>
      </c>
      <c r="C367" s="7">
        <f t="shared" si="11"/>
        <v>2020</v>
      </c>
      <c r="D367" s="2">
        <v>3493.77</v>
      </c>
    </row>
    <row r="368" spans="1:4" x14ac:dyDescent="0.35">
      <c r="A368" s="3">
        <v>44194</v>
      </c>
      <c r="B368" s="7">
        <f t="shared" si="10"/>
        <v>12</v>
      </c>
      <c r="C368" s="7">
        <f t="shared" si="11"/>
        <v>2020</v>
      </c>
      <c r="D368" s="4">
        <v>3495.39</v>
      </c>
    </row>
    <row r="369" spans="1:4" x14ac:dyDescent="0.35">
      <c r="A369" s="1">
        <v>44195</v>
      </c>
      <c r="B369" s="7">
        <f t="shared" si="10"/>
        <v>12</v>
      </c>
      <c r="C369" s="7">
        <f t="shared" si="11"/>
        <v>2020</v>
      </c>
      <c r="D369" s="2">
        <v>3482.1</v>
      </c>
    </row>
    <row r="370" spans="1:4" x14ac:dyDescent="0.35">
      <c r="A370" s="3">
        <v>44196</v>
      </c>
      <c r="B370" s="7">
        <f t="shared" si="10"/>
        <v>12</v>
      </c>
      <c r="C370" s="7">
        <f t="shared" si="11"/>
        <v>2020</v>
      </c>
      <c r="D370" s="4">
        <v>3432.5</v>
      </c>
    </row>
    <row r="371" spans="1:4" x14ac:dyDescent="0.35">
      <c r="A371" s="1">
        <v>44197</v>
      </c>
      <c r="B371" s="7">
        <f t="shared" si="10"/>
        <v>1</v>
      </c>
      <c r="C371" s="7">
        <f t="shared" si="11"/>
        <v>2021</v>
      </c>
      <c r="D371" s="2">
        <v>3432.5</v>
      </c>
    </row>
    <row r="372" spans="1:4" x14ac:dyDescent="0.35">
      <c r="A372" s="3">
        <v>44198</v>
      </c>
      <c r="B372" s="7">
        <f t="shared" si="10"/>
        <v>1</v>
      </c>
      <c r="C372" s="7">
        <f t="shared" si="11"/>
        <v>2021</v>
      </c>
      <c r="D372" s="4">
        <v>3432.5</v>
      </c>
    </row>
    <row r="373" spans="1:4" x14ac:dyDescent="0.35">
      <c r="A373" s="1">
        <v>44199</v>
      </c>
      <c r="B373" s="7">
        <f t="shared" si="10"/>
        <v>1</v>
      </c>
      <c r="C373" s="7">
        <f t="shared" si="11"/>
        <v>2021</v>
      </c>
      <c r="D373" s="2">
        <v>3432.5</v>
      </c>
    </row>
    <row r="374" spans="1:4" x14ac:dyDescent="0.35">
      <c r="A374" s="3">
        <v>44200</v>
      </c>
      <c r="B374" s="7">
        <f t="shared" si="10"/>
        <v>1</v>
      </c>
      <c r="C374" s="7">
        <f t="shared" si="11"/>
        <v>2021</v>
      </c>
      <c r="D374" s="4">
        <v>3432.5</v>
      </c>
    </row>
    <row r="375" spans="1:4" x14ac:dyDescent="0.35">
      <c r="A375" s="1">
        <v>44201</v>
      </c>
      <c r="B375" s="7">
        <f t="shared" si="10"/>
        <v>1</v>
      </c>
      <c r="C375" s="7">
        <f t="shared" si="11"/>
        <v>2021</v>
      </c>
      <c r="D375" s="2">
        <v>3420.78</v>
      </c>
    </row>
    <row r="376" spans="1:4" x14ac:dyDescent="0.35">
      <c r="A376" s="3">
        <v>44202</v>
      </c>
      <c r="B376" s="7">
        <f t="shared" si="10"/>
        <v>1</v>
      </c>
      <c r="C376" s="7">
        <f t="shared" si="11"/>
        <v>2021</v>
      </c>
      <c r="D376" s="4">
        <v>3450.74</v>
      </c>
    </row>
    <row r="377" spans="1:4" x14ac:dyDescent="0.35">
      <c r="A377" s="1">
        <v>44203</v>
      </c>
      <c r="B377" s="7">
        <f t="shared" si="10"/>
        <v>1</v>
      </c>
      <c r="C377" s="7">
        <f t="shared" si="11"/>
        <v>2021</v>
      </c>
      <c r="D377" s="2">
        <v>3428.04</v>
      </c>
    </row>
    <row r="378" spans="1:4" x14ac:dyDescent="0.35">
      <c r="A378" s="3">
        <v>44204</v>
      </c>
      <c r="B378" s="7">
        <f t="shared" si="10"/>
        <v>1</v>
      </c>
      <c r="C378" s="7">
        <f t="shared" si="11"/>
        <v>2021</v>
      </c>
      <c r="D378" s="4">
        <v>3459.39</v>
      </c>
    </row>
    <row r="379" spans="1:4" x14ac:dyDescent="0.35">
      <c r="A379" s="1">
        <v>44205</v>
      </c>
      <c r="B379" s="7">
        <f t="shared" si="10"/>
        <v>1</v>
      </c>
      <c r="C379" s="7">
        <f t="shared" si="11"/>
        <v>2021</v>
      </c>
      <c r="D379" s="2">
        <v>3478.11</v>
      </c>
    </row>
    <row r="380" spans="1:4" x14ac:dyDescent="0.35">
      <c r="A380" s="3">
        <v>44206</v>
      </c>
      <c r="B380" s="7">
        <f t="shared" si="10"/>
        <v>1</v>
      </c>
      <c r="C380" s="7">
        <f t="shared" si="11"/>
        <v>2021</v>
      </c>
      <c r="D380" s="4">
        <v>3478.11</v>
      </c>
    </row>
    <row r="381" spans="1:4" x14ac:dyDescent="0.35">
      <c r="A381" s="1">
        <v>44207</v>
      </c>
      <c r="B381" s="7">
        <f t="shared" si="10"/>
        <v>1</v>
      </c>
      <c r="C381" s="7">
        <f t="shared" si="11"/>
        <v>2021</v>
      </c>
      <c r="D381" s="2">
        <v>3478.11</v>
      </c>
    </row>
    <row r="382" spans="1:4" x14ac:dyDescent="0.35">
      <c r="A382" s="3">
        <v>44208</v>
      </c>
      <c r="B382" s="7">
        <f t="shared" si="10"/>
        <v>1</v>
      </c>
      <c r="C382" s="7">
        <f t="shared" si="11"/>
        <v>2021</v>
      </c>
      <c r="D382" s="4">
        <v>3478.11</v>
      </c>
    </row>
    <row r="383" spans="1:4" x14ac:dyDescent="0.35">
      <c r="A383" s="1">
        <v>44209</v>
      </c>
      <c r="B383" s="7">
        <f t="shared" si="10"/>
        <v>1</v>
      </c>
      <c r="C383" s="7">
        <f t="shared" si="11"/>
        <v>2021</v>
      </c>
      <c r="D383" s="2">
        <v>3487.65</v>
      </c>
    </row>
    <row r="384" spans="1:4" x14ac:dyDescent="0.35">
      <c r="A384" s="3">
        <v>44210</v>
      </c>
      <c r="B384" s="7">
        <f t="shared" si="10"/>
        <v>1</v>
      </c>
      <c r="C384" s="7">
        <f t="shared" si="11"/>
        <v>2021</v>
      </c>
      <c r="D384" s="4">
        <v>3478.36</v>
      </c>
    </row>
    <row r="385" spans="1:4" x14ac:dyDescent="0.35">
      <c r="A385" s="1">
        <v>44211</v>
      </c>
      <c r="B385" s="7">
        <f t="shared" si="10"/>
        <v>1</v>
      </c>
      <c r="C385" s="7">
        <f t="shared" si="11"/>
        <v>2021</v>
      </c>
      <c r="D385" s="2">
        <v>3469.76</v>
      </c>
    </row>
    <row r="386" spans="1:4" x14ac:dyDescent="0.35">
      <c r="A386" s="3">
        <v>44212</v>
      </c>
      <c r="B386" s="7">
        <f t="shared" si="10"/>
        <v>1</v>
      </c>
      <c r="C386" s="7">
        <f t="shared" si="11"/>
        <v>2021</v>
      </c>
      <c r="D386" s="4">
        <v>3466.8</v>
      </c>
    </row>
    <row r="387" spans="1:4" x14ac:dyDescent="0.35">
      <c r="A387" s="1">
        <v>44213</v>
      </c>
      <c r="B387" s="7">
        <f t="shared" si="10"/>
        <v>1</v>
      </c>
      <c r="C387" s="7">
        <f t="shared" si="11"/>
        <v>2021</v>
      </c>
      <c r="D387" s="2">
        <v>3466.8</v>
      </c>
    </row>
    <row r="388" spans="1:4" x14ac:dyDescent="0.35">
      <c r="A388" s="3">
        <v>44214</v>
      </c>
      <c r="B388" s="7">
        <f t="shared" si="10"/>
        <v>1</v>
      </c>
      <c r="C388" s="7">
        <f t="shared" si="11"/>
        <v>2021</v>
      </c>
      <c r="D388" s="4">
        <v>3466.8</v>
      </c>
    </row>
    <row r="389" spans="1:4" x14ac:dyDescent="0.35">
      <c r="A389" s="1">
        <v>44215</v>
      </c>
      <c r="B389" s="7">
        <f t="shared" si="10"/>
        <v>1</v>
      </c>
      <c r="C389" s="7">
        <f t="shared" si="11"/>
        <v>2021</v>
      </c>
      <c r="D389" s="2">
        <v>3466.8</v>
      </c>
    </row>
    <row r="390" spans="1:4" x14ac:dyDescent="0.35">
      <c r="A390" s="3">
        <v>44216</v>
      </c>
      <c r="B390" s="7">
        <f t="shared" ref="B390:B453" si="12">MONTH(A390)</f>
        <v>1</v>
      </c>
      <c r="C390" s="7">
        <f t="shared" ref="C390:C453" si="13">YEAR(A390)</f>
        <v>2021</v>
      </c>
      <c r="D390" s="4">
        <v>3482.03</v>
      </c>
    </row>
    <row r="391" spans="1:4" x14ac:dyDescent="0.35">
      <c r="A391" s="1">
        <v>44217</v>
      </c>
      <c r="B391" s="7">
        <f t="shared" si="12"/>
        <v>1</v>
      </c>
      <c r="C391" s="7">
        <f t="shared" si="13"/>
        <v>2021</v>
      </c>
      <c r="D391" s="2">
        <v>3476.19</v>
      </c>
    </row>
    <row r="392" spans="1:4" x14ac:dyDescent="0.35">
      <c r="A392" s="3">
        <v>44218</v>
      </c>
      <c r="B392" s="7">
        <f t="shared" si="12"/>
        <v>1</v>
      </c>
      <c r="C392" s="7">
        <f t="shared" si="13"/>
        <v>2021</v>
      </c>
      <c r="D392" s="4">
        <v>3477.48</v>
      </c>
    </row>
    <row r="393" spans="1:4" x14ac:dyDescent="0.35">
      <c r="A393" s="1">
        <v>44219</v>
      </c>
      <c r="B393" s="7">
        <f t="shared" si="12"/>
        <v>1</v>
      </c>
      <c r="C393" s="7">
        <f t="shared" si="13"/>
        <v>2021</v>
      </c>
      <c r="D393" s="2">
        <v>3525.25</v>
      </c>
    </row>
    <row r="394" spans="1:4" x14ac:dyDescent="0.35">
      <c r="A394" s="3">
        <v>44220</v>
      </c>
      <c r="B394" s="7">
        <f t="shared" si="12"/>
        <v>1</v>
      </c>
      <c r="C394" s="7">
        <f t="shared" si="13"/>
        <v>2021</v>
      </c>
      <c r="D394" s="4">
        <v>3525.25</v>
      </c>
    </row>
    <row r="395" spans="1:4" x14ac:dyDescent="0.35">
      <c r="A395" s="1">
        <v>44221</v>
      </c>
      <c r="B395" s="7">
        <f t="shared" si="12"/>
        <v>1</v>
      </c>
      <c r="C395" s="7">
        <f t="shared" si="13"/>
        <v>2021</v>
      </c>
      <c r="D395" s="2">
        <v>3525.25</v>
      </c>
    </row>
    <row r="396" spans="1:4" x14ac:dyDescent="0.35">
      <c r="A396" s="3">
        <v>44222</v>
      </c>
      <c r="B396" s="7">
        <f t="shared" si="12"/>
        <v>1</v>
      </c>
      <c r="C396" s="7">
        <f t="shared" si="13"/>
        <v>2021</v>
      </c>
      <c r="D396" s="4">
        <v>3582.41</v>
      </c>
    </row>
    <row r="397" spans="1:4" x14ac:dyDescent="0.35">
      <c r="A397" s="1">
        <v>44223</v>
      </c>
      <c r="B397" s="7">
        <f t="shared" si="12"/>
        <v>1</v>
      </c>
      <c r="C397" s="7">
        <f t="shared" si="13"/>
        <v>2021</v>
      </c>
      <c r="D397" s="2">
        <v>3591.48</v>
      </c>
    </row>
    <row r="398" spans="1:4" x14ac:dyDescent="0.35">
      <c r="A398" s="3">
        <v>44224</v>
      </c>
      <c r="B398" s="7">
        <f t="shared" si="12"/>
        <v>1</v>
      </c>
      <c r="C398" s="7">
        <f t="shared" si="13"/>
        <v>2021</v>
      </c>
      <c r="D398" s="4">
        <v>3636.91</v>
      </c>
    </row>
    <row r="399" spans="1:4" x14ac:dyDescent="0.35">
      <c r="A399" s="1">
        <v>44225</v>
      </c>
      <c r="B399" s="7">
        <f t="shared" si="12"/>
        <v>1</v>
      </c>
      <c r="C399" s="7">
        <f t="shared" si="13"/>
        <v>2021</v>
      </c>
      <c r="D399" s="2">
        <v>3585.44</v>
      </c>
    </row>
    <row r="400" spans="1:4" x14ac:dyDescent="0.35">
      <c r="A400" s="3">
        <v>44226</v>
      </c>
      <c r="B400" s="7">
        <f t="shared" si="12"/>
        <v>1</v>
      </c>
      <c r="C400" s="7">
        <f t="shared" si="13"/>
        <v>2021</v>
      </c>
      <c r="D400" s="4">
        <v>3559.46</v>
      </c>
    </row>
    <row r="401" spans="1:4" x14ac:dyDescent="0.35">
      <c r="A401" s="1">
        <v>44227</v>
      </c>
      <c r="B401" s="7">
        <f t="shared" si="12"/>
        <v>1</v>
      </c>
      <c r="C401" s="7">
        <f t="shared" si="13"/>
        <v>2021</v>
      </c>
      <c r="D401" s="2">
        <v>3559.46</v>
      </c>
    </row>
    <row r="402" spans="1:4" x14ac:dyDescent="0.35">
      <c r="A402" s="3">
        <v>44228</v>
      </c>
      <c r="B402" s="7">
        <f t="shared" si="12"/>
        <v>2</v>
      </c>
      <c r="C402" s="7">
        <f t="shared" si="13"/>
        <v>2021</v>
      </c>
      <c r="D402" s="4">
        <v>3559.46</v>
      </c>
    </row>
    <row r="403" spans="1:4" x14ac:dyDescent="0.35">
      <c r="A403" s="1">
        <v>44229</v>
      </c>
      <c r="B403" s="7">
        <f t="shared" si="12"/>
        <v>2</v>
      </c>
      <c r="C403" s="7">
        <f t="shared" si="13"/>
        <v>2021</v>
      </c>
      <c r="D403" s="2">
        <v>3561.37</v>
      </c>
    </row>
    <row r="404" spans="1:4" x14ac:dyDescent="0.35">
      <c r="A404" s="3">
        <v>44230</v>
      </c>
      <c r="B404" s="7">
        <f t="shared" si="12"/>
        <v>2</v>
      </c>
      <c r="C404" s="7">
        <f t="shared" si="13"/>
        <v>2021</v>
      </c>
      <c r="D404" s="4">
        <v>3534.99</v>
      </c>
    </row>
    <row r="405" spans="1:4" x14ac:dyDescent="0.35">
      <c r="A405" s="1">
        <v>44231</v>
      </c>
      <c r="B405" s="7">
        <f t="shared" si="12"/>
        <v>2</v>
      </c>
      <c r="C405" s="7">
        <f t="shared" si="13"/>
        <v>2021</v>
      </c>
      <c r="D405" s="2">
        <v>3522.57</v>
      </c>
    </row>
    <row r="406" spans="1:4" x14ac:dyDescent="0.35">
      <c r="A406" s="3">
        <v>44232</v>
      </c>
      <c r="B406" s="7">
        <f t="shared" si="12"/>
        <v>2</v>
      </c>
      <c r="C406" s="7">
        <f t="shared" si="13"/>
        <v>2021</v>
      </c>
      <c r="D406" s="4">
        <v>3558.63</v>
      </c>
    </row>
    <row r="407" spans="1:4" x14ac:dyDescent="0.35">
      <c r="A407" s="1">
        <v>44233</v>
      </c>
      <c r="B407" s="7">
        <f t="shared" si="12"/>
        <v>2</v>
      </c>
      <c r="C407" s="7">
        <f t="shared" si="13"/>
        <v>2021</v>
      </c>
      <c r="D407" s="2">
        <v>3543.28</v>
      </c>
    </row>
    <row r="408" spans="1:4" x14ac:dyDescent="0.35">
      <c r="A408" s="3">
        <v>44234</v>
      </c>
      <c r="B408" s="7">
        <f t="shared" si="12"/>
        <v>2</v>
      </c>
      <c r="C408" s="7">
        <f t="shared" si="13"/>
        <v>2021</v>
      </c>
      <c r="D408" s="4">
        <v>3543.28</v>
      </c>
    </row>
    <row r="409" spans="1:4" x14ac:dyDescent="0.35">
      <c r="A409" s="1">
        <v>44235</v>
      </c>
      <c r="B409" s="7">
        <f t="shared" si="12"/>
        <v>2</v>
      </c>
      <c r="C409" s="7">
        <f t="shared" si="13"/>
        <v>2021</v>
      </c>
      <c r="D409" s="2">
        <v>3543.28</v>
      </c>
    </row>
    <row r="410" spans="1:4" x14ac:dyDescent="0.35">
      <c r="A410" s="3">
        <v>44236</v>
      </c>
      <c r="B410" s="7">
        <f t="shared" si="12"/>
        <v>2</v>
      </c>
      <c r="C410" s="7">
        <f t="shared" si="13"/>
        <v>2021</v>
      </c>
      <c r="D410" s="4">
        <v>3554.65</v>
      </c>
    </row>
    <row r="411" spans="1:4" x14ac:dyDescent="0.35">
      <c r="A411" s="1">
        <v>44237</v>
      </c>
      <c r="B411" s="7">
        <f t="shared" si="12"/>
        <v>2</v>
      </c>
      <c r="C411" s="7">
        <f t="shared" si="13"/>
        <v>2021</v>
      </c>
      <c r="D411" s="2">
        <v>3583.23</v>
      </c>
    </row>
    <row r="412" spans="1:4" x14ac:dyDescent="0.35">
      <c r="A412" s="3">
        <v>44238</v>
      </c>
      <c r="B412" s="7">
        <f t="shared" si="12"/>
        <v>2</v>
      </c>
      <c r="C412" s="7">
        <f t="shared" si="13"/>
        <v>2021</v>
      </c>
      <c r="D412" s="4">
        <v>3557.16</v>
      </c>
    </row>
    <row r="413" spans="1:4" x14ac:dyDescent="0.35">
      <c r="A413" s="1">
        <v>44239</v>
      </c>
      <c r="B413" s="7">
        <f t="shared" si="12"/>
        <v>2</v>
      </c>
      <c r="C413" s="7">
        <f t="shared" si="13"/>
        <v>2021</v>
      </c>
      <c r="D413" s="2">
        <v>3525.45</v>
      </c>
    </row>
    <row r="414" spans="1:4" x14ac:dyDescent="0.35">
      <c r="A414" s="3">
        <v>44240</v>
      </c>
      <c r="B414" s="7">
        <f t="shared" si="12"/>
        <v>2</v>
      </c>
      <c r="C414" s="7">
        <f t="shared" si="13"/>
        <v>2021</v>
      </c>
      <c r="D414" s="4">
        <v>3515.65</v>
      </c>
    </row>
    <row r="415" spans="1:4" x14ac:dyDescent="0.35">
      <c r="A415" s="1">
        <v>44241</v>
      </c>
      <c r="B415" s="7">
        <f t="shared" si="12"/>
        <v>2</v>
      </c>
      <c r="C415" s="7">
        <f t="shared" si="13"/>
        <v>2021</v>
      </c>
      <c r="D415" s="2">
        <v>3515.65</v>
      </c>
    </row>
    <row r="416" spans="1:4" x14ac:dyDescent="0.35">
      <c r="A416" s="3">
        <v>44242</v>
      </c>
      <c r="B416" s="7">
        <f t="shared" si="12"/>
        <v>2</v>
      </c>
      <c r="C416" s="7">
        <f t="shared" si="13"/>
        <v>2021</v>
      </c>
      <c r="D416" s="4">
        <v>3515.65</v>
      </c>
    </row>
    <row r="417" spans="1:4" x14ac:dyDescent="0.35">
      <c r="A417" s="1">
        <v>44243</v>
      </c>
      <c r="B417" s="7">
        <f t="shared" si="12"/>
        <v>2</v>
      </c>
      <c r="C417" s="7">
        <f t="shared" si="13"/>
        <v>2021</v>
      </c>
      <c r="D417" s="2">
        <v>3515.65</v>
      </c>
    </row>
    <row r="418" spans="1:4" x14ac:dyDescent="0.35">
      <c r="A418" s="3">
        <v>44244</v>
      </c>
      <c r="B418" s="7">
        <f t="shared" si="12"/>
        <v>2</v>
      </c>
      <c r="C418" s="7">
        <f t="shared" si="13"/>
        <v>2021</v>
      </c>
      <c r="D418" s="4">
        <v>3518.19</v>
      </c>
    </row>
    <row r="419" spans="1:4" x14ac:dyDescent="0.35">
      <c r="A419" s="1">
        <v>44245</v>
      </c>
      <c r="B419" s="7">
        <f t="shared" si="12"/>
        <v>2</v>
      </c>
      <c r="C419" s="7">
        <f t="shared" si="13"/>
        <v>2021</v>
      </c>
      <c r="D419" s="2">
        <v>3545.84</v>
      </c>
    </row>
    <row r="420" spans="1:4" x14ac:dyDescent="0.35">
      <c r="A420" s="3">
        <v>44246</v>
      </c>
      <c r="B420" s="7">
        <f t="shared" si="12"/>
        <v>2</v>
      </c>
      <c r="C420" s="7">
        <f t="shared" si="13"/>
        <v>2021</v>
      </c>
      <c r="D420" s="4">
        <v>3537.86</v>
      </c>
    </row>
    <row r="421" spans="1:4" x14ac:dyDescent="0.35">
      <c r="A421" s="1">
        <v>44247</v>
      </c>
      <c r="B421" s="7">
        <f t="shared" si="12"/>
        <v>2</v>
      </c>
      <c r="C421" s="7">
        <f t="shared" si="13"/>
        <v>2021</v>
      </c>
      <c r="D421" s="2">
        <v>3555.4</v>
      </c>
    </row>
    <row r="422" spans="1:4" x14ac:dyDescent="0.35">
      <c r="A422" s="3">
        <v>44248</v>
      </c>
      <c r="B422" s="7">
        <f t="shared" si="12"/>
        <v>2</v>
      </c>
      <c r="C422" s="7">
        <f t="shared" si="13"/>
        <v>2021</v>
      </c>
      <c r="D422" s="4">
        <v>3555.4</v>
      </c>
    </row>
    <row r="423" spans="1:4" x14ac:dyDescent="0.35">
      <c r="A423" s="1">
        <v>44249</v>
      </c>
      <c r="B423" s="7">
        <f t="shared" si="12"/>
        <v>2</v>
      </c>
      <c r="C423" s="7">
        <f t="shared" si="13"/>
        <v>2021</v>
      </c>
      <c r="D423" s="2">
        <v>3555.4</v>
      </c>
    </row>
    <row r="424" spans="1:4" x14ac:dyDescent="0.35">
      <c r="A424" s="3">
        <v>44250</v>
      </c>
      <c r="B424" s="7">
        <f t="shared" si="12"/>
        <v>2</v>
      </c>
      <c r="C424" s="7">
        <f t="shared" si="13"/>
        <v>2021</v>
      </c>
      <c r="D424" s="4">
        <v>3602.41</v>
      </c>
    </row>
    <row r="425" spans="1:4" x14ac:dyDescent="0.35">
      <c r="A425" s="1">
        <v>44251</v>
      </c>
      <c r="B425" s="7">
        <f t="shared" si="12"/>
        <v>2</v>
      </c>
      <c r="C425" s="7">
        <f t="shared" si="13"/>
        <v>2021</v>
      </c>
      <c r="D425" s="2">
        <v>3590.37</v>
      </c>
    </row>
    <row r="426" spans="1:4" x14ac:dyDescent="0.35">
      <c r="A426" s="3">
        <v>44252</v>
      </c>
      <c r="B426" s="7">
        <f t="shared" si="12"/>
        <v>2</v>
      </c>
      <c r="C426" s="7">
        <f t="shared" si="13"/>
        <v>2021</v>
      </c>
      <c r="D426" s="4">
        <v>3578.29</v>
      </c>
    </row>
    <row r="427" spans="1:4" x14ac:dyDescent="0.35">
      <c r="A427" s="1">
        <v>44253</v>
      </c>
      <c r="B427" s="7">
        <f t="shared" si="12"/>
        <v>2</v>
      </c>
      <c r="C427" s="7">
        <f t="shared" si="13"/>
        <v>2021</v>
      </c>
      <c r="D427" s="2">
        <v>3588.23</v>
      </c>
    </row>
    <row r="428" spans="1:4" x14ac:dyDescent="0.35">
      <c r="A428" s="3">
        <v>44254</v>
      </c>
      <c r="B428" s="7">
        <f t="shared" si="12"/>
        <v>2</v>
      </c>
      <c r="C428" s="7">
        <f t="shared" si="13"/>
        <v>2021</v>
      </c>
      <c r="D428" s="4">
        <v>3624.39</v>
      </c>
    </row>
    <row r="429" spans="1:4" x14ac:dyDescent="0.35">
      <c r="A429" s="1">
        <v>44255</v>
      </c>
      <c r="B429" s="7">
        <f t="shared" si="12"/>
        <v>2</v>
      </c>
      <c r="C429" s="7">
        <f t="shared" si="13"/>
        <v>2021</v>
      </c>
      <c r="D429" s="2">
        <v>3624.39</v>
      </c>
    </row>
    <row r="430" spans="1:4" x14ac:dyDescent="0.35">
      <c r="A430" s="3">
        <v>44256</v>
      </c>
      <c r="B430" s="7">
        <f t="shared" si="12"/>
        <v>3</v>
      </c>
      <c r="C430" s="7">
        <f t="shared" si="13"/>
        <v>2021</v>
      </c>
      <c r="D430" s="4">
        <v>3624.39</v>
      </c>
    </row>
    <row r="431" spans="1:4" x14ac:dyDescent="0.35">
      <c r="A431" s="1">
        <v>44257</v>
      </c>
      <c r="B431" s="7">
        <f t="shared" si="12"/>
        <v>3</v>
      </c>
      <c r="C431" s="7">
        <f t="shared" si="13"/>
        <v>2021</v>
      </c>
      <c r="D431" s="2">
        <v>3622.36</v>
      </c>
    </row>
    <row r="432" spans="1:4" x14ac:dyDescent="0.35">
      <c r="A432" s="3">
        <v>44258</v>
      </c>
      <c r="B432" s="7">
        <f t="shared" si="12"/>
        <v>3</v>
      </c>
      <c r="C432" s="7">
        <f t="shared" si="13"/>
        <v>2021</v>
      </c>
      <c r="D432" s="4">
        <v>3646.61</v>
      </c>
    </row>
    <row r="433" spans="1:4" x14ac:dyDescent="0.35">
      <c r="A433" s="1">
        <v>44259</v>
      </c>
      <c r="B433" s="7">
        <f t="shared" si="12"/>
        <v>3</v>
      </c>
      <c r="C433" s="7">
        <f t="shared" si="13"/>
        <v>2021</v>
      </c>
      <c r="D433" s="2">
        <v>3676.94</v>
      </c>
    </row>
    <row r="434" spans="1:4" x14ac:dyDescent="0.35">
      <c r="A434" s="3">
        <v>44260</v>
      </c>
      <c r="B434" s="7">
        <f t="shared" si="12"/>
        <v>3</v>
      </c>
      <c r="C434" s="7">
        <f t="shared" si="13"/>
        <v>2021</v>
      </c>
      <c r="D434" s="4">
        <v>3647.99</v>
      </c>
    </row>
    <row r="435" spans="1:4" x14ac:dyDescent="0.35">
      <c r="A435" s="1">
        <v>44261</v>
      </c>
      <c r="B435" s="7">
        <f t="shared" si="12"/>
        <v>3</v>
      </c>
      <c r="C435" s="7">
        <f t="shared" si="13"/>
        <v>2021</v>
      </c>
      <c r="D435" s="2">
        <v>3640.2</v>
      </c>
    </row>
    <row r="436" spans="1:4" x14ac:dyDescent="0.35">
      <c r="A436" s="3">
        <v>44262</v>
      </c>
      <c r="B436" s="7">
        <f t="shared" si="12"/>
        <v>3</v>
      </c>
      <c r="C436" s="7">
        <f t="shared" si="13"/>
        <v>2021</v>
      </c>
      <c r="D436" s="4">
        <v>3640.2</v>
      </c>
    </row>
    <row r="437" spans="1:4" x14ac:dyDescent="0.35">
      <c r="A437" s="1">
        <v>44263</v>
      </c>
      <c r="B437" s="7">
        <f t="shared" si="12"/>
        <v>3</v>
      </c>
      <c r="C437" s="7">
        <f t="shared" si="13"/>
        <v>2021</v>
      </c>
      <c r="D437" s="2">
        <v>3640.2</v>
      </c>
    </row>
    <row r="438" spans="1:4" x14ac:dyDescent="0.35">
      <c r="A438" s="3">
        <v>44264</v>
      </c>
      <c r="B438" s="7">
        <f t="shared" si="12"/>
        <v>3</v>
      </c>
      <c r="C438" s="7">
        <f t="shared" si="13"/>
        <v>2021</v>
      </c>
      <c r="D438" s="4">
        <v>3623.61</v>
      </c>
    </row>
    <row r="439" spans="1:4" x14ac:dyDescent="0.35">
      <c r="A439" s="1">
        <v>44265</v>
      </c>
      <c r="B439" s="7">
        <f t="shared" si="12"/>
        <v>3</v>
      </c>
      <c r="C439" s="7">
        <f t="shared" si="13"/>
        <v>2021</v>
      </c>
      <c r="D439" s="2">
        <v>3598.77</v>
      </c>
    </row>
    <row r="440" spans="1:4" x14ac:dyDescent="0.35">
      <c r="A440" s="3">
        <v>44266</v>
      </c>
      <c r="B440" s="7">
        <f t="shared" si="12"/>
        <v>3</v>
      </c>
      <c r="C440" s="7">
        <f t="shared" si="13"/>
        <v>2021</v>
      </c>
      <c r="D440" s="4">
        <v>3561.91</v>
      </c>
    </row>
    <row r="441" spans="1:4" x14ac:dyDescent="0.35">
      <c r="A441" s="1">
        <v>44267</v>
      </c>
      <c r="B441" s="7">
        <f t="shared" si="12"/>
        <v>3</v>
      </c>
      <c r="C441" s="7">
        <f t="shared" si="13"/>
        <v>2021</v>
      </c>
      <c r="D441" s="2">
        <v>3534.62</v>
      </c>
    </row>
    <row r="442" spans="1:4" x14ac:dyDescent="0.35">
      <c r="A442" s="3">
        <v>44268</v>
      </c>
      <c r="B442" s="7">
        <f t="shared" si="12"/>
        <v>3</v>
      </c>
      <c r="C442" s="7">
        <f t="shared" si="13"/>
        <v>2021</v>
      </c>
      <c r="D442" s="4">
        <v>3575.3</v>
      </c>
    </row>
    <row r="443" spans="1:4" x14ac:dyDescent="0.35">
      <c r="A443" s="1">
        <v>44269</v>
      </c>
      <c r="B443" s="7">
        <f t="shared" si="12"/>
        <v>3</v>
      </c>
      <c r="C443" s="7">
        <f t="shared" si="13"/>
        <v>2021</v>
      </c>
      <c r="D443" s="2">
        <v>3575.3</v>
      </c>
    </row>
    <row r="444" spans="1:4" x14ac:dyDescent="0.35">
      <c r="A444" s="3">
        <v>44270</v>
      </c>
      <c r="B444" s="7">
        <f t="shared" si="12"/>
        <v>3</v>
      </c>
      <c r="C444" s="7">
        <f t="shared" si="13"/>
        <v>2021</v>
      </c>
      <c r="D444" s="4">
        <v>3575.3</v>
      </c>
    </row>
    <row r="445" spans="1:4" x14ac:dyDescent="0.35">
      <c r="A445" s="1">
        <v>44271</v>
      </c>
      <c r="B445" s="7">
        <f t="shared" si="12"/>
        <v>3</v>
      </c>
      <c r="C445" s="7">
        <f t="shared" si="13"/>
        <v>2021</v>
      </c>
      <c r="D445" s="2">
        <v>3575.63</v>
      </c>
    </row>
    <row r="446" spans="1:4" x14ac:dyDescent="0.35">
      <c r="A446" s="3">
        <v>44272</v>
      </c>
      <c r="B446" s="7">
        <f t="shared" si="12"/>
        <v>3</v>
      </c>
      <c r="C446" s="7">
        <f t="shared" si="13"/>
        <v>2021</v>
      </c>
      <c r="D446" s="4">
        <v>3553.51</v>
      </c>
    </row>
    <row r="447" spans="1:4" x14ac:dyDescent="0.35">
      <c r="A447" s="1">
        <v>44273</v>
      </c>
      <c r="B447" s="7">
        <f t="shared" si="12"/>
        <v>3</v>
      </c>
      <c r="C447" s="7">
        <f t="shared" si="13"/>
        <v>2021</v>
      </c>
      <c r="D447" s="2">
        <v>3578.02</v>
      </c>
    </row>
    <row r="448" spans="1:4" x14ac:dyDescent="0.35">
      <c r="A448" s="3">
        <v>44274</v>
      </c>
      <c r="B448" s="7">
        <f t="shared" si="12"/>
        <v>3</v>
      </c>
      <c r="C448" s="7">
        <f t="shared" si="13"/>
        <v>2021</v>
      </c>
      <c r="D448" s="4">
        <v>3569.45</v>
      </c>
    </row>
    <row r="449" spans="1:4" x14ac:dyDescent="0.35">
      <c r="A449" s="1">
        <v>44275</v>
      </c>
      <c r="B449" s="7">
        <f t="shared" si="12"/>
        <v>3</v>
      </c>
      <c r="C449" s="7">
        <f t="shared" si="13"/>
        <v>2021</v>
      </c>
      <c r="D449" s="2">
        <v>3553.34</v>
      </c>
    </row>
    <row r="450" spans="1:4" x14ac:dyDescent="0.35">
      <c r="A450" s="3">
        <v>44276</v>
      </c>
      <c r="B450" s="7">
        <f t="shared" si="12"/>
        <v>3</v>
      </c>
      <c r="C450" s="7">
        <f t="shared" si="13"/>
        <v>2021</v>
      </c>
      <c r="D450" s="4">
        <v>3553.34</v>
      </c>
    </row>
    <row r="451" spans="1:4" x14ac:dyDescent="0.35">
      <c r="A451" s="1">
        <v>44277</v>
      </c>
      <c r="B451" s="7">
        <f t="shared" si="12"/>
        <v>3</v>
      </c>
      <c r="C451" s="7">
        <f t="shared" si="13"/>
        <v>2021</v>
      </c>
      <c r="D451" s="2">
        <v>3553.34</v>
      </c>
    </row>
    <row r="452" spans="1:4" x14ac:dyDescent="0.35">
      <c r="A452" s="3">
        <v>44278</v>
      </c>
      <c r="B452" s="7">
        <f t="shared" si="12"/>
        <v>3</v>
      </c>
      <c r="C452" s="7">
        <f t="shared" si="13"/>
        <v>2021</v>
      </c>
      <c r="D452" s="4">
        <v>3553.34</v>
      </c>
    </row>
    <row r="453" spans="1:4" x14ac:dyDescent="0.35">
      <c r="A453" s="1">
        <v>44279</v>
      </c>
      <c r="B453" s="7">
        <f t="shared" si="12"/>
        <v>3</v>
      </c>
      <c r="C453" s="7">
        <f t="shared" si="13"/>
        <v>2021</v>
      </c>
      <c r="D453" s="2">
        <v>3589.82</v>
      </c>
    </row>
    <row r="454" spans="1:4" x14ac:dyDescent="0.35">
      <c r="A454" s="3">
        <v>44280</v>
      </c>
      <c r="B454" s="7">
        <f t="shared" ref="B454:B517" si="14">MONTH(A454)</f>
        <v>3</v>
      </c>
      <c r="C454" s="7">
        <f t="shared" ref="C454:C517" si="15">YEAR(A454)</f>
        <v>2021</v>
      </c>
      <c r="D454" s="4">
        <v>3635.12</v>
      </c>
    </row>
    <row r="455" spans="1:4" x14ac:dyDescent="0.35">
      <c r="A455" s="1">
        <v>44281</v>
      </c>
      <c r="B455" s="7">
        <f t="shared" si="14"/>
        <v>3</v>
      </c>
      <c r="C455" s="7">
        <f t="shared" si="15"/>
        <v>2021</v>
      </c>
      <c r="D455" s="2">
        <v>3658.22</v>
      </c>
    </row>
    <row r="456" spans="1:4" x14ac:dyDescent="0.35">
      <c r="A456" s="3">
        <v>44282</v>
      </c>
      <c r="B456" s="7">
        <f t="shared" si="14"/>
        <v>3</v>
      </c>
      <c r="C456" s="7">
        <f t="shared" si="15"/>
        <v>2021</v>
      </c>
      <c r="D456" s="4">
        <v>3665.41</v>
      </c>
    </row>
    <row r="457" spans="1:4" x14ac:dyDescent="0.35">
      <c r="A457" s="1">
        <v>44283</v>
      </c>
      <c r="B457" s="7">
        <f t="shared" si="14"/>
        <v>3</v>
      </c>
      <c r="C457" s="7">
        <f t="shared" si="15"/>
        <v>2021</v>
      </c>
      <c r="D457" s="2">
        <v>3665.41</v>
      </c>
    </row>
    <row r="458" spans="1:4" x14ac:dyDescent="0.35">
      <c r="A458" s="3">
        <v>44284</v>
      </c>
      <c r="B458" s="7">
        <f t="shared" si="14"/>
        <v>3</v>
      </c>
      <c r="C458" s="7">
        <f t="shared" si="15"/>
        <v>2021</v>
      </c>
      <c r="D458" s="4">
        <v>3665.41</v>
      </c>
    </row>
    <row r="459" spans="1:4" x14ac:dyDescent="0.35">
      <c r="A459" s="1">
        <v>44285</v>
      </c>
      <c r="B459" s="7">
        <f t="shared" si="14"/>
        <v>3</v>
      </c>
      <c r="C459" s="7">
        <f t="shared" si="15"/>
        <v>2021</v>
      </c>
      <c r="D459" s="2">
        <v>3705.85</v>
      </c>
    </row>
    <row r="460" spans="1:4" x14ac:dyDescent="0.35">
      <c r="A460" s="3">
        <v>44286</v>
      </c>
      <c r="B460" s="7">
        <f t="shared" si="14"/>
        <v>3</v>
      </c>
      <c r="C460" s="7">
        <f t="shared" si="15"/>
        <v>2021</v>
      </c>
      <c r="D460" s="4">
        <v>3736.91</v>
      </c>
    </row>
    <row r="461" spans="1:4" x14ac:dyDescent="0.35">
      <c r="A461" s="1">
        <v>44287</v>
      </c>
      <c r="B461" s="7">
        <f t="shared" si="14"/>
        <v>4</v>
      </c>
      <c r="C461" s="7">
        <f t="shared" si="15"/>
        <v>2021</v>
      </c>
      <c r="D461" s="2">
        <v>3678.62</v>
      </c>
    </row>
    <row r="462" spans="1:4" x14ac:dyDescent="0.35">
      <c r="A462" s="3">
        <v>44288</v>
      </c>
      <c r="B462" s="7">
        <f t="shared" si="14"/>
        <v>4</v>
      </c>
      <c r="C462" s="7">
        <f t="shared" si="15"/>
        <v>2021</v>
      </c>
      <c r="D462" s="4">
        <v>3678.62</v>
      </c>
    </row>
    <row r="463" spans="1:4" x14ac:dyDescent="0.35">
      <c r="A463" s="1">
        <v>44289</v>
      </c>
      <c r="B463" s="7">
        <f t="shared" si="14"/>
        <v>4</v>
      </c>
      <c r="C463" s="7">
        <f t="shared" si="15"/>
        <v>2021</v>
      </c>
      <c r="D463" s="2">
        <v>3678.62</v>
      </c>
    </row>
    <row r="464" spans="1:4" x14ac:dyDescent="0.35">
      <c r="A464" s="3">
        <v>44290</v>
      </c>
      <c r="B464" s="7">
        <f t="shared" si="14"/>
        <v>4</v>
      </c>
      <c r="C464" s="7">
        <f t="shared" si="15"/>
        <v>2021</v>
      </c>
      <c r="D464" s="4">
        <v>3678.62</v>
      </c>
    </row>
    <row r="465" spans="1:4" x14ac:dyDescent="0.35">
      <c r="A465" s="1">
        <v>44291</v>
      </c>
      <c r="B465" s="7">
        <f t="shared" si="14"/>
        <v>4</v>
      </c>
      <c r="C465" s="7">
        <f t="shared" si="15"/>
        <v>2021</v>
      </c>
      <c r="D465" s="2">
        <v>3678.62</v>
      </c>
    </row>
    <row r="466" spans="1:4" x14ac:dyDescent="0.35">
      <c r="A466" s="3">
        <v>44292</v>
      </c>
      <c r="B466" s="7">
        <f t="shared" si="14"/>
        <v>4</v>
      </c>
      <c r="C466" s="7">
        <f t="shared" si="15"/>
        <v>2021</v>
      </c>
      <c r="D466" s="4">
        <v>3645.79</v>
      </c>
    </row>
    <row r="467" spans="1:4" x14ac:dyDescent="0.35">
      <c r="A467" s="1">
        <v>44293</v>
      </c>
      <c r="B467" s="7">
        <f t="shared" si="14"/>
        <v>4</v>
      </c>
      <c r="C467" s="7">
        <f t="shared" si="15"/>
        <v>2021</v>
      </c>
      <c r="D467" s="2">
        <v>3645.14</v>
      </c>
    </row>
    <row r="468" spans="1:4" x14ac:dyDescent="0.35">
      <c r="A468" s="3">
        <v>44294</v>
      </c>
      <c r="B468" s="7">
        <f t="shared" si="14"/>
        <v>4</v>
      </c>
      <c r="C468" s="7">
        <f t="shared" si="15"/>
        <v>2021</v>
      </c>
      <c r="D468" s="4">
        <v>3639.62</v>
      </c>
    </row>
    <row r="469" spans="1:4" x14ac:dyDescent="0.35">
      <c r="A469" s="1">
        <v>44295</v>
      </c>
      <c r="B469" s="7">
        <f t="shared" si="14"/>
        <v>4</v>
      </c>
      <c r="C469" s="7">
        <f t="shared" si="15"/>
        <v>2021</v>
      </c>
      <c r="D469" s="2">
        <v>3634.07</v>
      </c>
    </row>
    <row r="470" spans="1:4" x14ac:dyDescent="0.35">
      <c r="A470" s="3">
        <v>44296</v>
      </c>
      <c r="B470" s="7">
        <f t="shared" si="14"/>
        <v>4</v>
      </c>
      <c r="C470" s="7">
        <f t="shared" si="15"/>
        <v>2021</v>
      </c>
      <c r="D470" s="4">
        <v>3650.23</v>
      </c>
    </row>
    <row r="471" spans="1:4" x14ac:dyDescent="0.35">
      <c r="A471" s="1">
        <v>44297</v>
      </c>
      <c r="B471" s="7">
        <f t="shared" si="14"/>
        <v>4</v>
      </c>
      <c r="C471" s="7">
        <f t="shared" si="15"/>
        <v>2021</v>
      </c>
      <c r="D471" s="2">
        <v>3650.23</v>
      </c>
    </row>
    <row r="472" spans="1:4" x14ac:dyDescent="0.35">
      <c r="A472" s="3">
        <v>44298</v>
      </c>
      <c r="B472" s="7">
        <f t="shared" si="14"/>
        <v>4</v>
      </c>
      <c r="C472" s="7">
        <f t="shared" si="15"/>
        <v>2021</v>
      </c>
      <c r="D472" s="4">
        <v>3650.23</v>
      </c>
    </row>
    <row r="473" spans="1:4" x14ac:dyDescent="0.35">
      <c r="A473" s="1">
        <v>44299</v>
      </c>
      <c r="B473" s="7">
        <f t="shared" si="14"/>
        <v>4</v>
      </c>
      <c r="C473" s="7">
        <f t="shared" si="15"/>
        <v>2021</v>
      </c>
      <c r="D473" s="2">
        <v>3653.57</v>
      </c>
    </row>
    <row r="474" spans="1:4" x14ac:dyDescent="0.35">
      <c r="A474" s="3">
        <v>44300</v>
      </c>
      <c r="B474" s="7">
        <f t="shared" si="14"/>
        <v>4</v>
      </c>
      <c r="C474" s="7">
        <f t="shared" si="15"/>
        <v>2021</v>
      </c>
      <c r="D474" s="4">
        <v>3666.17</v>
      </c>
    </row>
    <row r="475" spans="1:4" x14ac:dyDescent="0.35">
      <c r="A475" s="1">
        <v>44301</v>
      </c>
      <c r="B475" s="7">
        <f t="shared" si="14"/>
        <v>4</v>
      </c>
      <c r="C475" s="7">
        <f t="shared" si="15"/>
        <v>2021</v>
      </c>
      <c r="D475" s="2">
        <v>3665.49</v>
      </c>
    </row>
    <row r="476" spans="1:4" x14ac:dyDescent="0.35">
      <c r="A476" s="3">
        <v>44302</v>
      </c>
      <c r="B476" s="7">
        <f t="shared" si="14"/>
        <v>4</v>
      </c>
      <c r="C476" s="7">
        <f t="shared" si="15"/>
        <v>2021</v>
      </c>
      <c r="D476" s="4">
        <v>3620.4</v>
      </c>
    </row>
    <row r="477" spans="1:4" x14ac:dyDescent="0.35">
      <c r="A477" s="1">
        <v>44303</v>
      </c>
      <c r="B477" s="7">
        <f t="shared" si="14"/>
        <v>4</v>
      </c>
      <c r="C477" s="7">
        <f t="shared" si="15"/>
        <v>2021</v>
      </c>
      <c r="D477" s="2">
        <v>3595.57</v>
      </c>
    </row>
    <row r="478" spans="1:4" x14ac:dyDescent="0.35">
      <c r="A478" s="3">
        <v>44304</v>
      </c>
      <c r="B478" s="7">
        <f t="shared" si="14"/>
        <v>4</v>
      </c>
      <c r="C478" s="7">
        <f t="shared" si="15"/>
        <v>2021</v>
      </c>
      <c r="D478" s="4">
        <v>3595.57</v>
      </c>
    </row>
    <row r="479" spans="1:4" x14ac:dyDescent="0.35">
      <c r="A479" s="1">
        <v>44305</v>
      </c>
      <c r="B479" s="7">
        <f t="shared" si="14"/>
        <v>4</v>
      </c>
      <c r="C479" s="7">
        <f t="shared" si="15"/>
        <v>2021</v>
      </c>
      <c r="D479" s="2">
        <v>3595.57</v>
      </c>
    </row>
    <row r="480" spans="1:4" x14ac:dyDescent="0.35">
      <c r="A480" s="3">
        <v>44306</v>
      </c>
      <c r="B480" s="7">
        <f t="shared" si="14"/>
        <v>4</v>
      </c>
      <c r="C480" s="7">
        <f t="shared" si="15"/>
        <v>2021</v>
      </c>
      <c r="D480" s="4">
        <v>3606.42</v>
      </c>
    </row>
    <row r="481" spans="1:4" x14ac:dyDescent="0.35">
      <c r="A481" s="1">
        <v>44307</v>
      </c>
      <c r="B481" s="7">
        <f t="shared" si="14"/>
        <v>4</v>
      </c>
      <c r="C481" s="7">
        <f t="shared" si="15"/>
        <v>2021</v>
      </c>
      <c r="D481" s="2">
        <v>3636.26</v>
      </c>
    </row>
    <row r="482" spans="1:4" x14ac:dyDescent="0.35">
      <c r="A482" s="3">
        <v>44308</v>
      </c>
      <c r="B482" s="7">
        <f t="shared" si="14"/>
        <v>4</v>
      </c>
      <c r="C482" s="7">
        <f t="shared" si="15"/>
        <v>2021</v>
      </c>
      <c r="D482" s="4">
        <v>3639.12</v>
      </c>
    </row>
    <row r="483" spans="1:4" x14ac:dyDescent="0.35">
      <c r="A483" s="1">
        <v>44309</v>
      </c>
      <c r="B483" s="7">
        <f t="shared" si="14"/>
        <v>4</v>
      </c>
      <c r="C483" s="7">
        <f t="shared" si="15"/>
        <v>2021</v>
      </c>
      <c r="D483" s="2">
        <v>3630.81</v>
      </c>
    </row>
    <row r="484" spans="1:4" x14ac:dyDescent="0.35">
      <c r="A484" s="3">
        <v>44310</v>
      </c>
      <c r="B484" s="7">
        <f t="shared" si="14"/>
        <v>4</v>
      </c>
      <c r="C484" s="7">
        <f t="shared" si="15"/>
        <v>2021</v>
      </c>
      <c r="D484" s="4">
        <v>3640.07</v>
      </c>
    </row>
    <row r="485" spans="1:4" x14ac:dyDescent="0.35">
      <c r="A485" s="1">
        <v>44311</v>
      </c>
      <c r="B485" s="7">
        <f t="shared" si="14"/>
        <v>4</v>
      </c>
      <c r="C485" s="7">
        <f t="shared" si="15"/>
        <v>2021</v>
      </c>
      <c r="D485" s="2">
        <v>3640.07</v>
      </c>
    </row>
    <row r="486" spans="1:4" x14ac:dyDescent="0.35">
      <c r="A486" s="3">
        <v>44312</v>
      </c>
      <c r="B486" s="7">
        <f t="shared" si="14"/>
        <v>4</v>
      </c>
      <c r="C486" s="7">
        <f t="shared" si="15"/>
        <v>2021</v>
      </c>
      <c r="D486" s="4">
        <v>3640.07</v>
      </c>
    </row>
    <row r="487" spans="1:4" x14ac:dyDescent="0.35">
      <c r="A487" s="1">
        <v>44313</v>
      </c>
      <c r="B487" s="7">
        <f t="shared" si="14"/>
        <v>4</v>
      </c>
      <c r="C487" s="7">
        <f t="shared" si="15"/>
        <v>2021</v>
      </c>
      <c r="D487" s="2">
        <v>3659.62</v>
      </c>
    </row>
    <row r="488" spans="1:4" x14ac:dyDescent="0.35">
      <c r="A488" s="3">
        <v>44314</v>
      </c>
      <c r="B488" s="7">
        <f t="shared" si="14"/>
        <v>4</v>
      </c>
      <c r="C488" s="7">
        <f t="shared" si="15"/>
        <v>2021</v>
      </c>
      <c r="D488" s="4">
        <v>3717.46</v>
      </c>
    </row>
    <row r="489" spans="1:4" x14ac:dyDescent="0.35">
      <c r="A489" s="1">
        <v>44315</v>
      </c>
      <c r="B489" s="7">
        <f t="shared" si="14"/>
        <v>4</v>
      </c>
      <c r="C489" s="7">
        <f t="shared" si="15"/>
        <v>2021</v>
      </c>
      <c r="D489" s="2">
        <v>3699.74</v>
      </c>
    </row>
    <row r="490" spans="1:4" x14ac:dyDescent="0.35">
      <c r="A490" s="3">
        <v>44316</v>
      </c>
      <c r="B490" s="7">
        <f t="shared" si="14"/>
        <v>4</v>
      </c>
      <c r="C490" s="7">
        <f t="shared" si="15"/>
        <v>2021</v>
      </c>
      <c r="D490" s="4">
        <v>3712.89</v>
      </c>
    </row>
    <row r="491" spans="1:4" x14ac:dyDescent="0.35">
      <c r="A491" s="1">
        <v>44317</v>
      </c>
      <c r="B491" s="7">
        <f t="shared" si="14"/>
        <v>5</v>
      </c>
      <c r="C491" s="7">
        <f t="shared" si="15"/>
        <v>2021</v>
      </c>
      <c r="D491" s="2">
        <v>3740.14</v>
      </c>
    </row>
    <row r="492" spans="1:4" x14ac:dyDescent="0.35">
      <c r="A492" s="3">
        <v>44318</v>
      </c>
      <c r="B492" s="7">
        <f t="shared" si="14"/>
        <v>5</v>
      </c>
      <c r="C492" s="7">
        <f t="shared" si="15"/>
        <v>2021</v>
      </c>
      <c r="D492" s="4">
        <v>3740.14</v>
      </c>
    </row>
    <row r="493" spans="1:4" x14ac:dyDescent="0.35">
      <c r="A493" s="1">
        <v>44319</v>
      </c>
      <c r="B493" s="7">
        <f t="shared" si="14"/>
        <v>5</v>
      </c>
      <c r="C493" s="7">
        <f t="shared" si="15"/>
        <v>2021</v>
      </c>
      <c r="D493" s="2">
        <v>3740.14</v>
      </c>
    </row>
    <row r="494" spans="1:4" x14ac:dyDescent="0.35">
      <c r="A494" s="3">
        <v>44320</v>
      </c>
      <c r="B494" s="7">
        <f t="shared" si="14"/>
        <v>5</v>
      </c>
      <c r="C494" s="7">
        <f t="shared" si="15"/>
        <v>2021</v>
      </c>
      <c r="D494" s="4">
        <v>3816.65</v>
      </c>
    </row>
    <row r="495" spans="1:4" x14ac:dyDescent="0.35">
      <c r="A495" s="1">
        <v>44321</v>
      </c>
      <c r="B495" s="7">
        <f t="shared" si="14"/>
        <v>5</v>
      </c>
      <c r="C495" s="7">
        <f t="shared" si="15"/>
        <v>2021</v>
      </c>
      <c r="D495" s="2">
        <v>3831.35</v>
      </c>
    </row>
    <row r="496" spans="1:4" x14ac:dyDescent="0.35">
      <c r="A496" s="3">
        <v>44322</v>
      </c>
      <c r="B496" s="7">
        <f t="shared" si="14"/>
        <v>5</v>
      </c>
      <c r="C496" s="7">
        <f t="shared" si="15"/>
        <v>2021</v>
      </c>
      <c r="D496" s="4">
        <v>3846.28</v>
      </c>
    </row>
    <row r="497" spans="1:4" x14ac:dyDescent="0.35">
      <c r="A497" s="1">
        <v>44323</v>
      </c>
      <c r="B497" s="7">
        <f t="shared" si="14"/>
        <v>5</v>
      </c>
      <c r="C497" s="7">
        <f t="shared" si="15"/>
        <v>2021</v>
      </c>
      <c r="D497" s="2">
        <v>3800.33</v>
      </c>
    </row>
    <row r="498" spans="1:4" x14ac:dyDescent="0.35">
      <c r="A498" s="3">
        <v>44324</v>
      </c>
      <c r="B498" s="7">
        <f t="shared" si="14"/>
        <v>5</v>
      </c>
      <c r="C498" s="7">
        <f t="shared" si="15"/>
        <v>2021</v>
      </c>
      <c r="D498" s="4">
        <v>3765.33</v>
      </c>
    </row>
    <row r="499" spans="1:4" x14ac:dyDescent="0.35">
      <c r="A499" s="1">
        <v>44325</v>
      </c>
      <c r="B499" s="7">
        <f t="shared" si="14"/>
        <v>5</v>
      </c>
      <c r="C499" s="7">
        <f t="shared" si="15"/>
        <v>2021</v>
      </c>
      <c r="D499" s="2">
        <v>3765.33</v>
      </c>
    </row>
    <row r="500" spans="1:4" x14ac:dyDescent="0.35">
      <c r="A500" s="3">
        <v>44326</v>
      </c>
      <c r="B500" s="7">
        <f t="shared" si="14"/>
        <v>5</v>
      </c>
      <c r="C500" s="7">
        <f t="shared" si="15"/>
        <v>2021</v>
      </c>
      <c r="D500" s="4">
        <v>3765.33</v>
      </c>
    </row>
    <row r="501" spans="1:4" x14ac:dyDescent="0.35">
      <c r="A501" s="1">
        <v>44327</v>
      </c>
      <c r="B501" s="7">
        <f t="shared" si="14"/>
        <v>5</v>
      </c>
      <c r="C501" s="7">
        <f t="shared" si="15"/>
        <v>2021</v>
      </c>
      <c r="D501" s="2">
        <v>3714.94</v>
      </c>
    </row>
    <row r="502" spans="1:4" x14ac:dyDescent="0.35">
      <c r="A502" s="3">
        <v>44328</v>
      </c>
      <c r="B502" s="7">
        <f t="shared" si="14"/>
        <v>5</v>
      </c>
      <c r="C502" s="7">
        <f t="shared" si="15"/>
        <v>2021</v>
      </c>
      <c r="D502" s="4">
        <v>3703.2</v>
      </c>
    </row>
    <row r="503" spans="1:4" x14ac:dyDescent="0.35">
      <c r="A503" s="1">
        <v>44329</v>
      </c>
      <c r="B503" s="7">
        <f t="shared" si="14"/>
        <v>5</v>
      </c>
      <c r="C503" s="7">
        <f t="shared" si="15"/>
        <v>2021</v>
      </c>
      <c r="D503" s="2">
        <v>3734.09</v>
      </c>
    </row>
    <row r="504" spans="1:4" x14ac:dyDescent="0.35">
      <c r="A504" s="3">
        <v>44330</v>
      </c>
      <c r="B504" s="7">
        <f t="shared" si="14"/>
        <v>5</v>
      </c>
      <c r="C504" s="7">
        <f t="shared" si="15"/>
        <v>2021</v>
      </c>
      <c r="D504" s="4">
        <v>3728.09</v>
      </c>
    </row>
    <row r="505" spans="1:4" x14ac:dyDescent="0.35">
      <c r="A505" s="1">
        <v>44331</v>
      </c>
      <c r="B505" s="7">
        <f t="shared" si="14"/>
        <v>5</v>
      </c>
      <c r="C505" s="7">
        <f t="shared" si="15"/>
        <v>2021</v>
      </c>
      <c r="D505" s="2">
        <v>3682.84</v>
      </c>
    </row>
    <row r="506" spans="1:4" x14ac:dyDescent="0.35">
      <c r="A506" s="3">
        <v>44332</v>
      </c>
      <c r="B506" s="7">
        <f t="shared" si="14"/>
        <v>5</v>
      </c>
      <c r="C506" s="7">
        <f t="shared" si="15"/>
        <v>2021</v>
      </c>
      <c r="D506" s="4">
        <v>3682.84</v>
      </c>
    </row>
    <row r="507" spans="1:4" x14ac:dyDescent="0.35">
      <c r="A507" s="1">
        <v>44333</v>
      </c>
      <c r="B507" s="7">
        <f t="shared" si="14"/>
        <v>5</v>
      </c>
      <c r="C507" s="7">
        <f t="shared" si="15"/>
        <v>2021</v>
      </c>
      <c r="D507" s="2">
        <v>3682.84</v>
      </c>
    </row>
    <row r="508" spans="1:4" x14ac:dyDescent="0.35">
      <c r="A508" s="3">
        <v>44334</v>
      </c>
      <c r="B508" s="7">
        <f t="shared" si="14"/>
        <v>5</v>
      </c>
      <c r="C508" s="7">
        <f t="shared" si="15"/>
        <v>2021</v>
      </c>
      <c r="D508" s="4">
        <v>3682.84</v>
      </c>
    </row>
    <row r="509" spans="1:4" x14ac:dyDescent="0.35">
      <c r="A509" s="1">
        <v>44335</v>
      </c>
      <c r="B509" s="7">
        <f t="shared" si="14"/>
        <v>5</v>
      </c>
      <c r="C509" s="7">
        <f t="shared" si="15"/>
        <v>2021</v>
      </c>
      <c r="D509" s="2">
        <v>3655.74</v>
      </c>
    </row>
    <row r="510" spans="1:4" x14ac:dyDescent="0.35">
      <c r="A510" s="3">
        <v>44336</v>
      </c>
      <c r="B510" s="7">
        <f t="shared" si="14"/>
        <v>5</v>
      </c>
      <c r="C510" s="7">
        <f t="shared" si="15"/>
        <v>2021</v>
      </c>
      <c r="D510" s="4">
        <v>3682.66</v>
      </c>
    </row>
    <row r="511" spans="1:4" x14ac:dyDescent="0.35">
      <c r="A511" s="1">
        <v>44337</v>
      </c>
      <c r="B511" s="7">
        <f t="shared" si="14"/>
        <v>5</v>
      </c>
      <c r="C511" s="7">
        <f t="shared" si="15"/>
        <v>2021</v>
      </c>
      <c r="D511" s="2">
        <v>3721.57</v>
      </c>
    </row>
    <row r="512" spans="1:4" x14ac:dyDescent="0.35">
      <c r="A512" s="3">
        <v>44338</v>
      </c>
      <c r="B512" s="7">
        <f t="shared" si="14"/>
        <v>5</v>
      </c>
      <c r="C512" s="7">
        <f t="shared" si="15"/>
        <v>2021</v>
      </c>
      <c r="D512" s="4">
        <v>3738.19</v>
      </c>
    </row>
    <row r="513" spans="1:4" x14ac:dyDescent="0.35">
      <c r="A513" s="1">
        <v>44339</v>
      </c>
      <c r="B513" s="7">
        <f t="shared" si="14"/>
        <v>5</v>
      </c>
      <c r="C513" s="7">
        <f t="shared" si="15"/>
        <v>2021</v>
      </c>
      <c r="D513" s="2">
        <v>3738.19</v>
      </c>
    </row>
    <row r="514" spans="1:4" x14ac:dyDescent="0.35">
      <c r="A514" s="3">
        <v>44340</v>
      </c>
      <c r="B514" s="7">
        <f t="shared" si="14"/>
        <v>5</v>
      </c>
      <c r="C514" s="7">
        <f t="shared" si="15"/>
        <v>2021</v>
      </c>
      <c r="D514" s="4">
        <v>3738.19</v>
      </c>
    </row>
    <row r="515" spans="1:4" x14ac:dyDescent="0.35">
      <c r="A515" s="1">
        <v>44341</v>
      </c>
      <c r="B515" s="7">
        <f t="shared" si="14"/>
        <v>5</v>
      </c>
      <c r="C515" s="7">
        <f t="shared" si="15"/>
        <v>2021</v>
      </c>
      <c r="D515" s="2">
        <v>3750.66</v>
      </c>
    </row>
    <row r="516" spans="1:4" x14ac:dyDescent="0.35">
      <c r="A516" s="3">
        <v>44342</v>
      </c>
      <c r="B516" s="7">
        <f t="shared" si="14"/>
        <v>5</v>
      </c>
      <c r="C516" s="7">
        <f t="shared" si="15"/>
        <v>2021</v>
      </c>
      <c r="D516" s="4">
        <v>3735.41</v>
      </c>
    </row>
    <row r="517" spans="1:4" x14ac:dyDescent="0.35">
      <c r="A517" s="1">
        <v>44343</v>
      </c>
      <c r="B517" s="7">
        <f t="shared" si="14"/>
        <v>5</v>
      </c>
      <c r="C517" s="7">
        <f t="shared" si="15"/>
        <v>2021</v>
      </c>
      <c r="D517" s="2">
        <v>3747.48</v>
      </c>
    </row>
    <row r="518" spans="1:4" x14ac:dyDescent="0.35">
      <c r="A518" s="3">
        <v>44344</v>
      </c>
      <c r="B518" s="7">
        <f t="shared" ref="B518:B581" si="16">MONTH(A518)</f>
        <v>5</v>
      </c>
      <c r="C518" s="7">
        <f t="shared" ref="C518:C581" si="17">YEAR(A518)</f>
        <v>2021</v>
      </c>
      <c r="D518" s="4">
        <v>3729.02</v>
      </c>
    </row>
    <row r="519" spans="1:4" x14ac:dyDescent="0.35">
      <c r="A519" s="1">
        <v>44345</v>
      </c>
      <c r="B519" s="7">
        <f t="shared" si="16"/>
        <v>5</v>
      </c>
      <c r="C519" s="7">
        <f t="shared" si="17"/>
        <v>2021</v>
      </c>
      <c r="D519" s="2">
        <v>3715.28</v>
      </c>
    </row>
    <row r="520" spans="1:4" x14ac:dyDescent="0.35">
      <c r="A520" s="3">
        <v>44346</v>
      </c>
      <c r="B520" s="7">
        <f t="shared" si="16"/>
        <v>5</v>
      </c>
      <c r="C520" s="7">
        <f t="shared" si="17"/>
        <v>2021</v>
      </c>
      <c r="D520" s="4">
        <v>3715.28</v>
      </c>
    </row>
    <row r="521" spans="1:4" x14ac:dyDescent="0.35">
      <c r="A521" s="1">
        <v>44347</v>
      </c>
      <c r="B521" s="7">
        <f t="shared" si="16"/>
        <v>5</v>
      </c>
      <c r="C521" s="7">
        <f t="shared" si="17"/>
        <v>2021</v>
      </c>
      <c r="D521" s="2">
        <v>3715.28</v>
      </c>
    </row>
    <row r="522" spans="1:4" x14ac:dyDescent="0.35">
      <c r="A522" s="3">
        <v>44348</v>
      </c>
      <c r="B522" s="7">
        <f t="shared" si="16"/>
        <v>6</v>
      </c>
      <c r="C522" s="7">
        <f t="shared" si="17"/>
        <v>2021</v>
      </c>
      <c r="D522" s="4">
        <v>3715.28</v>
      </c>
    </row>
    <row r="523" spans="1:4" x14ac:dyDescent="0.35">
      <c r="A523" s="1">
        <v>44349</v>
      </c>
      <c r="B523" s="7">
        <f t="shared" si="16"/>
        <v>6</v>
      </c>
      <c r="C523" s="7">
        <f t="shared" si="17"/>
        <v>2021</v>
      </c>
      <c r="D523" s="2">
        <v>3671.38</v>
      </c>
    </row>
    <row r="524" spans="1:4" x14ac:dyDescent="0.35">
      <c r="A524" s="3">
        <v>44350</v>
      </c>
      <c r="B524" s="7">
        <f t="shared" si="16"/>
        <v>6</v>
      </c>
      <c r="C524" s="7">
        <f t="shared" si="17"/>
        <v>2021</v>
      </c>
      <c r="D524" s="4">
        <v>3642.29</v>
      </c>
    </row>
    <row r="525" spans="1:4" x14ac:dyDescent="0.35">
      <c r="A525" s="1">
        <v>44351</v>
      </c>
      <c r="B525" s="7">
        <f t="shared" si="16"/>
        <v>6</v>
      </c>
      <c r="C525" s="7">
        <f t="shared" si="17"/>
        <v>2021</v>
      </c>
      <c r="D525" s="2">
        <v>3657.41</v>
      </c>
    </row>
    <row r="526" spans="1:4" x14ac:dyDescent="0.35">
      <c r="A526" s="3">
        <v>44352</v>
      </c>
      <c r="B526" s="7">
        <f t="shared" si="16"/>
        <v>6</v>
      </c>
      <c r="C526" s="7">
        <f t="shared" si="17"/>
        <v>2021</v>
      </c>
      <c r="D526" s="4">
        <v>3609.2</v>
      </c>
    </row>
    <row r="527" spans="1:4" x14ac:dyDescent="0.35">
      <c r="A527" s="1">
        <v>44353</v>
      </c>
      <c r="B527" s="7">
        <f t="shared" si="16"/>
        <v>6</v>
      </c>
      <c r="C527" s="7">
        <f t="shared" si="17"/>
        <v>2021</v>
      </c>
      <c r="D527" s="2">
        <v>3609.2</v>
      </c>
    </row>
    <row r="528" spans="1:4" x14ac:dyDescent="0.35">
      <c r="A528" s="3">
        <v>44354</v>
      </c>
      <c r="B528" s="7">
        <f t="shared" si="16"/>
        <v>6</v>
      </c>
      <c r="C528" s="7">
        <f t="shared" si="17"/>
        <v>2021</v>
      </c>
      <c r="D528" s="4">
        <v>3609.2</v>
      </c>
    </row>
    <row r="529" spans="1:4" x14ac:dyDescent="0.35">
      <c r="A529" s="1">
        <v>44355</v>
      </c>
      <c r="B529" s="7">
        <f t="shared" si="16"/>
        <v>6</v>
      </c>
      <c r="C529" s="7">
        <f t="shared" si="17"/>
        <v>2021</v>
      </c>
      <c r="D529" s="2">
        <v>3609.2</v>
      </c>
    </row>
    <row r="530" spans="1:4" x14ac:dyDescent="0.35">
      <c r="A530" s="3">
        <v>44356</v>
      </c>
      <c r="B530" s="7">
        <f t="shared" si="16"/>
        <v>6</v>
      </c>
      <c r="C530" s="7">
        <f t="shared" si="17"/>
        <v>2021</v>
      </c>
      <c r="D530" s="4">
        <v>3597.18</v>
      </c>
    </row>
    <row r="531" spans="1:4" x14ac:dyDescent="0.35">
      <c r="A531" s="1">
        <v>44357</v>
      </c>
      <c r="B531" s="7">
        <f t="shared" si="16"/>
        <v>6</v>
      </c>
      <c r="C531" s="7">
        <f t="shared" si="17"/>
        <v>2021</v>
      </c>
      <c r="D531" s="2">
        <v>3588.41</v>
      </c>
    </row>
    <row r="532" spans="1:4" x14ac:dyDescent="0.35">
      <c r="A532" s="3">
        <v>44358</v>
      </c>
      <c r="B532" s="7">
        <f t="shared" si="16"/>
        <v>6</v>
      </c>
      <c r="C532" s="7">
        <f t="shared" si="17"/>
        <v>2021</v>
      </c>
      <c r="D532" s="4">
        <v>3589.86</v>
      </c>
    </row>
    <row r="533" spans="1:4" x14ac:dyDescent="0.35">
      <c r="A533" s="1">
        <v>44359</v>
      </c>
      <c r="B533" s="7">
        <f t="shared" si="16"/>
        <v>6</v>
      </c>
      <c r="C533" s="7">
        <f t="shared" si="17"/>
        <v>2021</v>
      </c>
      <c r="D533" s="2">
        <v>3626.02</v>
      </c>
    </row>
    <row r="534" spans="1:4" x14ac:dyDescent="0.35">
      <c r="A534" s="3">
        <v>44360</v>
      </c>
      <c r="B534" s="7">
        <f t="shared" si="16"/>
        <v>6</v>
      </c>
      <c r="C534" s="7">
        <f t="shared" si="17"/>
        <v>2021</v>
      </c>
      <c r="D534" s="4">
        <v>3626.02</v>
      </c>
    </row>
    <row r="535" spans="1:4" x14ac:dyDescent="0.35">
      <c r="A535" s="1">
        <v>44361</v>
      </c>
      <c r="B535" s="7">
        <f t="shared" si="16"/>
        <v>6</v>
      </c>
      <c r="C535" s="7">
        <f t="shared" si="17"/>
        <v>2021</v>
      </c>
      <c r="D535" s="2">
        <v>3626.02</v>
      </c>
    </row>
    <row r="536" spans="1:4" x14ac:dyDescent="0.35">
      <c r="A536" s="3">
        <v>44362</v>
      </c>
      <c r="B536" s="7">
        <f t="shared" si="16"/>
        <v>6</v>
      </c>
      <c r="C536" s="7">
        <f t="shared" si="17"/>
        <v>2021</v>
      </c>
      <c r="D536" s="4">
        <v>3626.02</v>
      </c>
    </row>
    <row r="537" spans="1:4" x14ac:dyDescent="0.35">
      <c r="A537" s="1">
        <v>44363</v>
      </c>
      <c r="B537" s="7">
        <f t="shared" si="16"/>
        <v>6</v>
      </c>
      <c r="C537" s="7">
        <f t="shared" si="17"/>
        <v>2021</v>
      </c>
      <c r="D537" s="2">
        <v>3693.35</v>
      </c>
    </row>
    <row r="538" spans="1:4" x14ac:dyDescent="0.35">
      <c r="A538" s="3">
        <v>44364</v>
      </c>
      <c r="B538" s="7">
        <f t="shared" si="16"/>
        <v>6</v>
      </c>
      <c r="C538" s="7">
        <f t="shared" si="17"/>
        <v>2021</v>
      </c>
      <c r="D538" s="4">
        <v>3690.56</v>
      </c>
    </row>
    <row r="539" spans="1:4" x14ac:dyDescent="0.35">
      <c r="A539" s="1">
        <v>44365</v>
      </c>
      <c r="B539" s="7">
        <f t="shared" si="16"/>
        <v>6</v>
      </c>
      <c r="C539" s="7">
        <f t="shared" si="17"/>
        <v>2021</v>
      </c>
      <c r="D539" s="2">
        <v>3730.45</v>
      </c>
    </row>
    <row r="540" spans="1:4" x14ac:dyDescent="0.35">
      <c r="A540" s="3">
        <v>44366</v>
      </c>
      <c r="B540" s="7">
        <f t="shared" si="16"/>
        <v>6</v>
      </c>
      <c r="C540" s="7">
        <f t="shared" si="17"/>
        <v>2021</v>
      </c>
      <c r="D540" s="4">
        <v>3753.77</v>
      </c>
    </row>
    <row r="541" spans="1:4" x14ac:dyDescent="0.35">
      <c r="A541" s="1">
        <v>44367</v>
      </c>
      <c r="B541" s="7">
        <f t="shared" si="16"/>
        <v>6</v>
      </c>
      <c r="C541" s="7">
        <f t="shared" si="17"/>
        <v>2021</v>
      </c>
      <c r="D541" s="2">
        <v>3753.77</v>
      </c>
    </row>
    <row r="542" spans="1:4" x14ac:dyDescent="0.35">
      <c r="A542" s="3">
        <v>44368</v>
      </c>
      <c r="B542" s="7">
        <f t="shared" si="16"/>
        <v>6</v>
      </c>
      <c r="C542" s="7">
        <f t="shared" si="17"/>
        <v>2021</v>
      </c>
      <c r="D542" s="4">
        <v>3753.77</v>
      </c>
    </row>
    <row r="543" spans="1:4" x14ac:dyDescent="0.35">
      <c r="A543" s="1">
        <v>44369</v>
      </c>
      <c r="B543" s="7">
        <f t="shared" si="16"/>
        <v>6</v>
      </c>
      <c r="C543" s="7">
        <f t="shared" si="17"/>
        <v>2021</v>
      </c>
      <c r="D543" s="2">
        <v>3758.08</v>
      </c>
    </row>
    <row r="544" spans="1:4" x14ac:dyDescent="0.35">
      <c r="A544" s="3">
        <v>44370</v>
      </c>
      <c r="B544" s="7">
        <f t="shared" si="16"/>
        <v>6</v>
      </c>
      <c r="C544" s="7">
        <f t="shared" si="17"/>
        <v>2021</v>
      </c>
      <c r="D544" s="4">
        <v>3784.45</v>
      </c>
    </row>
    <row r="545" spans="1:4" x14ac:dyDescent="0.35">
      <c r="A545" s="1">
        <v>44371</v>
      </c>
      <c r="B545" s="7">
        <f t="shared" si="16"/>
        <v>6</v>
      </c>
      <c r="C545" s="7">
        <f t="shared" si="17"/>
        <v>2021</v>
      </c>
      <c r="D545" s="2">
        <v>3773.11</v>
      </c>
    </row>
    <row r="546" spans="1:4" x14ac:dyDescent="0.35">
      <c r="A546" s="3">
        <v>44372</v>
      </c>
      <c r="B546" s="7">
        <f t="shared" si="16"/>
        <v>6</v>
      </c>
      <c r="C546" s="7">
        <f t="shared" si="17"/>
        <v>2021</v>
      </c>
      <c r="D546" s="4">
        <v>3770.35</v>
      </c>
    </row>
    <row r="547" spans="1:4" x14ac:dyDescent="0.35">
      <c r="A547" s="1">
        <v>44373</v>
      </c>
      <c r="B547" s="7">
        <f t="shared" si="16"/>
        <v>6</v>
      </c>
      <c r="C547" s="7">
        <f t="shared" si="17"/>
        <v>2021</v>
      </c>
      <c r="D547" s="2">
        <v>3739.03</v>
      </c>
    </row>
    <row r="548" spans="1:4" x14ac:dyDescent="0.35">
      <c r="A548" s="3">
        <v>44374</v>
      </c>
      <c r="B548" s="7">
        <f t="shared" si="16"/>
        <v>6</v>
      </c>
      <c r="C548" s="7">
        <f t="shared" si="17"/>
        <v>2021</v>
      </c>
      <c r="D548" s="4">
        <v>3739.03</v>
      </c>
    </row>
    <row r="549" spans="1:4" x14ac:dyDescent="0.35">
      <c r="A549" s="1">
        <v>44375</v>
      </c>
      <c r="B549" s="7">
        <f t="shared" si="16"/>
        <v>6</v>
      </c>
      <c r="C549" s="7">
        <f t="shared" si="17"/>
        <v>2021</v>
      </c>
      <c r="D549" s="2">
        <v>3739.03</v>
      </c>
    </row>
    <row r="550" spans="1:4" x14ac:dyDescent="0.35">
      <c r="A550" s="3">
        <v>44376</v>
      </c>
      <c r="B550" s="7">
        <f t="shared" si="16"/>
        <v>6</v>
      </c>
      <c r="C550" s="7">
        <f t="shared" si="17"/>
        <v>2021</v>
      </c>
      <c r="D550" s="4">
        <v>3713.17</v>
      </c>
    </row>
    <row r="551" spans="1:4" x14ac:dyDescent="0.35">
      <c r="A551" s="1">
        <v>44377</v>
      </c>
      <c r="B551" s="7">
        <f t="shared" si="16"/>
        <v>6</v>
      </c>
      <c r="C551" s="7">
        <f t="shared" si="17"/>
        <v>2021</v>
      </c>
      <c r="D551" s="2">
        <v>3756.67</v>
      </c>
    </row>
    <row r="552" spans="1:4" x14ac:dyDescent="0.35">
      <c r="A552" s="3">
        <v>44378</v>
      </c>
      <c r="B552" s="7">
        <f t="shared" si="16"/>
        <v>7</v>
      </c>
      <c r="C552" s="7">
        <f t="shared" si="17"/>
        <v>2021</v>
      </c>
      <c r="D552" s="4">
        <v>3748.5</v>
      </c>
    </row>
    <row r="553" spans="1:4" x14ac:dyDescent="0.35">
      <c r="A553" s="1">
        <v>44379</v>
      </c>
      <c r="B553" s="7">
        <f t="shared" si="16"/>
        <v>7</v>
      </c>
      <c r="C553" s="7">
        <f t="shared" si="17"/>
        <v>2021</v>
      </c>
      <c r="D553" s="2">
        <v>3775.53</v>
      </c>
    </row>
    <row r="554" spans="1:4" x14ac:dyDescent="0.35">
      <c r="A554" s="3">
        <v>44380</v>
      </c>
      <c r="B554" s="7">
        <f t="shared" si="16"/>
        <v>7</v>
      </c>
      <c r="C554" s="7">
        <f t="shared" si="17"/>
        <v>2021</v>
      </c>
      <c r="D554" s="4">
        <v>3777.17</v>
      </c>
    </row>
    <row r="555" spans="1:4" x14ac:dyDescent="0.35">
      <c r="A555" s="1">
        <v>44381</v>
      </c>
      <c r="B555" s="7">
        <f t="shared" si="16"/>
        <v>7</v>
      </c>
      <c r="C555" s="7">
        <f t="shared" si="17"/>
        <v>2021</v>
      </c>
      <c r="D555" s="2">
        <v>3777.17</v>
      </c>
    </row>
    <row r="556" spans="1:4" x14ac:dyDescent="0.35">
      <c r="A556" s="3">
        <v>44382</v>
      </c>
      <c r="B556" s="7">
        <f t="shared" si="16"/>
        <v>7</v>
      </c>
      <c r="C556" s="7">
        <f t="shared" si="17"/>
        <v>2021</v>
      </c>
      <c r="D556" s="4">
        <v>3777.17</v>
      </c>
    </row>
    <row r="557" spans="1:4" x14ac:dyDescent="0.35">
      <c r="A557" s="1">
        <v>44383</v>
      </c>
      <c r="B557" s="7">
        <f t="shared" si="16"/>
        <v>7</v>
      </c>
      <c r="C557" s="7">
        <f t="shared" si="17"/>
        <v>2021</v>
      </c>
      <c r="D557" s="2">
        <v>3777.17</v>
      </c>
    </row>
    <row r="558" spans="1:4" x14ac:dyDescent="0.35">
      <c r="A558" s="3">
        <v>44384</v>
      </c>
      <c r="B558" s="7">
        <f t="shared" si="16"/>
        <v>7</v>
      </c>
      <c r="C558" s="7">
        <f t="shared" si="17"/>
        <v>2021</v>
      </c>
      <c r="D558" s="4">
        <v>3782.27</v>
      </c>
    </row>
    <row r="559" spans="1:4" x14ac:dyDescent="0.35">
      <c r="A559" s="1">
        <v>44385</v>
      </c>
      <c r="B559" s="7">
        <f t="shared" si="16"/>
        <v>7</v>
      </c>
      <c r="C559" s="7">
        <f t="shared" si="17"/>
        <v>2021</v>
      </c>
      <c r="D559" s="2">
        <v>3815.22</v>
      </c>
    </row>
    <row r="560" spans="1:4" x14ac:dyDescent="0.35">
      <c r="A560" s="3">
        <v>44386</v>
      </c>
      <c r="B560" s="7">
        <f t="shared" si="16"/>
        <v>7</v>
      </c>
      <c r="C560" s="7">
        <f t="shared" si="17"/>
        <v>2021</v>
      </c>
      <c r="D560" s="4">
        <v>3850.46</v>
      </c>
    </row>
    <row r="561" spans="1:4" x14ac:dyDescent="0.35">
      <c r="A561" s="1">
        <v>44387</v>
      </c>
      <c r="B561" s="7">
        <f t="shared" si="16"/>
        <v>7</v>
      </c>
      <c r="C561" s="7">
        <f t="shared" si="17"/>
        <v>2021</v>
      </c>
      <c r="D561" s="2">
        <v>3829.46</v>
      </c>
    </row>
    <row r="562" spans="1:4" x14ac:dyDescent="0.35">
      <c r="A562" s="3">
        <v>44388</v>
      </c>
      <c r="B562" s="7">
        <f t="shared" si="16"/>
        <v>7</v>
      </c>
      <c r="C562" s="7">
        <f t="shared" si="17"/>
        <v>2021</v>
      </c>
      <c r="D562" s="4">
        <v>3829.46</v>
      </c>
    </row>
    <row r="563" spans="1:4" x14ac:dyDescent="0.35">
      <c r="A563" s="1">
        <v>44389</v>
      </c>
      <c r="B563" s="7">
        <f t="shared" si="16"/>
        <v>7</v>
      </c>
      <c r="C563" s="7">
        <f t="shared" si="17"/>
        <v>2021</v>
      </c>
      <c r="D563" s="2">
        <v>3829.46</v>
      </c>
    </row>
    <row r="564" spans="1:4" x14ac:dyDescent="0.35">
      <c r="A564" s="3">
        <v>44390</v>
      </c>
      <c r="B564" s="7">
        <f t="shared" si="16"/>
        <v>7</v>
      </c>
      <c r="C564" s="7">
        <f t="shared" si="17"/>
        <v>2021</v>
      </c>
      <c r="D564" s="4">
        <v>3824.08</v>
      </c>
    </row>
    <row r="565" spans="1:4" x14ac:dyDescent="0.35">
      <c r="A565" s="1">
        <v>44391</v>
      </c>
      <c r="B565" s="7">
        <f t="shared" si="16"/>
        <v>7</v>
      </c>
      <c r="C565" s="7">
        <f t="shared" si="17"/>
        <v>2021</v>
      </c>
      <c r="D565" s="2">
        <v>3826.85</v>
      </c>
    </row>
    <row r="566" spans="1:4" x14ac:dyDescent="0.35">
      <c r="A566" s="3">
        <v>44392</v>
      </c>
      <c r="B566" s="7">
        <f t="shared" si="16"/>
        <v>7</v>
      </c>
      <c r="C566" s="7">
        <f t="shared" si="17"/>
        <v>2021</v>
      </c>
      <c r="D566" s="4">
        <v>3796.07</v>
      </c>
    </row>
    <row r="567" spans="1:4" x14ac:dyDescent="0.35">
      <c r="A567" s="1">
        <v>44393</v>
      </c>
      <c r="B567" s="7">
        <f t="shared" si="16"/>
        <v>7</v>
      </c>
      <c r="C567" s="7">
        <f t="shared" si="17"/>
        <v>2021</v>
      </c>
      <c r="D567" s="2">
        <v>3809.07</v>
      </c>
    </row>
    <row r="568" spans="1:4" x14ac:dyDescent="0.35">
      <c r="A568" s="3">
        <v>44394</v>
      </c>
      <c r="B568" s="7">
        <f t="shared" si="16"/>
        <v>7</v>
      </c>
      <c r="C568" s="7">
        <f t="shared" si="17"/>
        <v>2021</v>
      </c>
      <c r="D568" s="4">
        <v>3808.46</v>
      </c>
    </row>
    <row r="569" spans="1:4" x14ac:dyDescent="0.35">
      <c r="A569" s="1">
        <v>44395</v>
      </c>
      <c r="B569" s="7">
        <f t="shared" si="16"/>
        <v>7</v>
      </c>
      <c r="C569" s="7">
        <f t="shared" si="17"/>
        <v>2021</v>
      </c>
      <c r="D569" s="2">
        <v>3808.46</v>
      </c>
    </row>
    <row r="570" spans="1:4" x14ac:dyDescent="0.35">
      <c r="A570" s="3">
        <v>44396</v>
      </c>
      <c r="B570" s="7">
        <f t="shared" si="16"/>
        <v>7</v>
      </c>
      <c r="C570" s="7">
        <f t="shared" si="17"/>
        <v>2021</v>
      </c>
      <c r="D570" s="4">
        <v>3808.46</v>
      </c>
    </row>
    <row r="571" spans="1:4" x14ac:dyDescent="0.35">
      <c r="A571" s="1">
        <v>44397</v>
      </c>
      <c r="B571" s="7">
        <f t="shared" si="16"/>
        <v>7</v>
      </c>
      <c r="C571" s="7">
        <f t="shared" si="17"/>
        <v>2021</v>
      </c>
      <c r="D571" s="2">
        <v>3842.97</v>
      </c>
    </row>
    <row r="572" spans="1:4" x14ac:dyDescent="0.35">
      <c r="A572" s="3">
        <v>44398</v>
      </c>
      <c r="B572" s="7">
        <f t="shared" si="16"/>
        <v>7</v>
      </c>
      <c r="C572" s="7">
        <f t="shared" si="17"/>
        <v>2021</v>
      </c>
      <c r="D572" s="4">
        <v>3842.97</v>
      </c>
    </row>
    <row r="573" spans="1:4" x14ac:dyDescent="0.35">
      <c r="A573" s="1">
        <v>44399</v>
      </c>
      <c r="B573" s="7">
        <f t="shared" si="16"/>
        <v>7</v>
      </c>
      <c r="C573" s="7">
        <f t="shared" si="17"/>
        <v>2021</v>
      </c>
      <c r="D573" s="2">
        <v>3855.68</v>
      </c>
    </row>
    <row r="574" spans="1:4" x14ac:dyDescent="0.35">
      <c r="A574" s="3">
        <v>44400</v>
      </c>
      <c r="B574" s="7">
        <f t="shared" si="16"/>
        <v>7</v>
      </c>
      <c r="C574" s="7">
        <f t="shared" si="17"/>
        <v>2021</v>
      </c>
      <c r="D574" s="4">
        <v>3866.86</v>
      </c>
    </row>
    <row r="575" spans="1:4" x14ac:dyDescent="0.35">
      <c r="A575" s="1">
        <v>44401</v>
      </c>
      <c r="B575" s="7">
        <f t="shared" si="16"/>
        <v>7</v>
      </c>
      <c r="C575" s="7">
        <f t="shared" si="17"/>
        <v>2021</v>
      </c>
      <c r="D575" s="2">
        <v>3874.44</v>
      </c>
    </row>
    <row r="576" spans="1:4" x14ac:dyDescent="0.35">
      <c r="A576" s="3">
        <v>44402</v>
      </c>
      <c r="B576" s="7">
        <f t="shared" si="16"/>
        <v>7</v>
      </c>
      <c r="C576" s="7">
        <f t="shared" si="17"/>
        <v>2021</v>
      </c>
      <c r="D576" s="4">
        <v>3874.44</v>
      </c>
    </row>
    <row r="577" spans="1:4" x14ac:dyDescent="0.35">
      <c r="A577" s="1">
        <v>44403</v>
      </c>
      <c r="B577" s="7">
        <f t="shared" si="16"/>
        <v>7</v>
      </c>
      <c r="C577" s="7">
        <f t="shared" si="17"/>
        <v>2021</v>
      </c>
      <c r="D577" s="2">
        <v>3874.44</v>
      </c>
    </row>
    <row r="578" spans="1:4" x14ac:dyDescent="0.35">
      <c r="A578" s="3">
        <v>44404</v>
      </c>
      <c r="B578" s="7">
        <f t="shared" si="16"/>
        <v>7</v>
      </c>
      <c r="C578" s="7">
        <f t="shared" si="17"/>
        <v>2021</v>
      </c>
      <c r="D578" s="4">
        <v>3904.17</v>
      </c>
    </row>
    <row r="579" spans="1:4" x14ac:dyDescent="0.35">
      <c r="A579" s="1">
        <v>44405</v>
      </c>
      <c r="B579" s="7">
        <f t="shared" si="16"/>
        <v>7</v>
      </c>
      <c r="C579" s="7">
        <f t="shared" si="17"/>
        <v>2021</v>
      </c>
      <c r="D579" s="2">
        <v>3918.49</v>
      </c>
    </row>
    <row r="580" spans="1:4" x14ac:dyDescent="0.35">
      <c r="A580" s="3">
        <v>44406</v>
      </c>
      <c r="B580" s="7">
        <f t="shared" si="16"/>
        <v>7</v>
      </c>
      <c r="C580" s="7">
        <f t="shared" si="17"/>
        <v>2021</v>
      </c>
      <c r="D580" s="4">
        <v>3902.18</v>
      </c>
    </row>
    <row r="581" spans="1:4" x14ac:dyDescent="0.35">
      <c r="A581" s="1">
        <v>44407</v>
      </c>
      <c r="B581" s="7">
        <f t="shared" si="16"/>
        <v>7</v>
      </c>
      <c r="C581" s="7">
        <f t="shared" si="17"/>
        <v>2021</v>
      </c>
      <c r="D581" s="2">
        <v>3836.95</v>
      </c>
    </row>
    <row r="582" spans="1:4" x14ac:dyDescent="0.35">
      <c r="A582" s="3">
        <v>44408</v>
      </c>
      <c r="B582" s="7">
        <f t="shared" ref="B582:B645" si="18">MONTH(A582)</f>
        <v>7</v>
      </c>
      <c r="C582" s="7">
        <f t="shared" ref="C582:C645" si="19">YEAR(A582)</f>
        <v>2021</v>
      </c>
      <c r="D582" s="4">
        <v>3867.88</v>
      </c>
    </row>
    <row r="583" spans="1:4" x14ac:dyDescent="0.35">
      <c r="A583" s="1">
        <v>44409</v>
      </c>
      <c r="B583" s="7">
        <f t="shared" si="18"/>
        <v>8</v>
      </c>
      <c r="C583" s="7">
        <f t="shared" si="19"/>
        <v>2021</v>
      </c>
      <c r="D583" s="2">
        <v>3867.88</v>
      </c>
    </row>
    <row r="584" spans="1:4" x14ac:dyDescent="0.35">
      <c r="A584" s="3">
        <v>44410</v>
      </c>
      <c r="B584" s="7">
        <f t="shared" si="18"/>
        <v>8</v>
      </c>
      <c r="C584" s="7">
        <f t="shared" si="19"/>
        <v>2021</v>
      </c>
      <c r="D584" s="4">
        <v>3867.88</v>
      </c>
    </row>
    <row r="585" spans="1:4" x14ac:dyDescent="0.35">
      <c r="A585" s="1">
        <v>44411</v>
      </c>
      <c r="B585" s="7">
        <f t="shared" si="18"/>
        <v>8</v>
      </c>
      <c r="C585" s="7">
        <f t="shared" si="19"/>
        <v>2021</v>
      </c>
      <c r="D585" s="2">
        <v>3865.46</v>
      </c>
    </row>
    <row r="586" spans="1:4" x14ac:dyDescent="0.35">
      <c r="A586" s="3">
        <v>44412</v>
      </c>
      <c r="B586" s="7">
        <f t="shared" si="18"/>
        <v>8</v>
      </c>
      <c r="C586" s="7">
        <f t="shared" si="19"/>
        <v>2021</v>
      </c>
      <c r="D586" s="4">
        <v>3913.59</v>
      </c>
    </row>
    <row r="587" spans="1:4" x14ac:dyDescent="0.35">
      <c r="A587" s="1">
        <v>44413</v>
      </c>
      <c r="B587" s="7">
        <f t="shared" si="18"/>
        <v>8</v>
      </c>
      <c r="C587" s="7">
        <f t="shared" si="19"/>
        <v>2021</v>
      </c>
      <c r="D587" s="2">
        <v>3911.36</v>
      </c>
    </row>
    <row r="588" spans="1:4" x14ac:dyDescent="0.35">
      <c r="A588" s="3">
        <v>44414</v>
      </c>
      <c r="B588" s="7">
        <f t="shared" si="18"/>
        <v>8</v>
      </c>
      <c r="C588" s="7">
        <f t="shared" si="19"/>
        <v>2021</v>
      </c>
      <c r="D588" s="4">
        <v>3910.81</v>
      </c>
    </row>
    <row r="589" spans="1:4" x14ac:dyDescent="0.35">
      <c r="A589" s="1">
        <v>44415</v>
      </c>
      <c r="B589" s="7">
        <f t="shared" si="18"/>
        <v>8</v>
      </c>
      <c r="C589" s="7">
        <f t="shared" si="19"/>
        <v>2021</v>
      </c>
      <c r="D589" s="2">
        <v>3949.33</v>
      </c>
    </row>
    <row r="590" spans="1:4" x14ac:dyDescent="0.35">
      <c r="A590" s="3">
        <v>44416</v>
      </c>
      <c r="B590" s="7">
        <f t="shared" si="18"/>
        <v>8</v>
      </c>
      <c r="C590" s="7">
        <f t="shared" si="19"/>
        <v>2021</v>
      </c>
      <c r="D590" s="4">
        <v>3949.33</v>
      </c>
    </row>
    <row r="591" spans="1:4" x14ac:dyDescent="0.35">
      <c r="A591" s="1">
        <v>44417</v>
      </c>
      <c r="B591" s="7">
        <f t="shared" si="18"/>
        <v>8</v>
      </c>
      <c r="C591" s="7">
        <f t="shared" si="19"/>
        <v>2021</v>
      </c>
      <c r="D591" s="2">
        <v>3949.33</v>
      </c>
    </row>
    <row r="592" spans="1:4" x14ac:dyDescent="0.35">
      <c r="A592" s="3">
        <v>44418</v>
      </c>
      <c r="B592" s="7">
        <f t="shared" si="18"/>
        <v>8</v>
      </c>
      <c r="C592" s="7">
        <f t="shared" si="19"/>
        <v>2021</v>
      </c>
      <c r="D592" s="4">
        <v>3988.27</v>
      </c>
    </row>
    <row r="593" spans="1:4" x14ac:dyDescent="0.35">
      <c r="A593" s="1">
        <v>44419</v>
      </c>
      <c r="B593" s="7">
        <f t="shared" si="18"/>
        <v>8</v>
      </c>
      <c r="C593" s="7">
        <f t="shared" si="19"/>
        <v>2021</v>
      </c>
      <c r="D593" s="2">
        <v>3979.8</v>
      </c>
    </row>
    <row r="594" spans="1:4" x14ac:dyDescent="0.35">
      <c r="A594" s="3">
        <v>44420</v>
      </c>
      <c r="B594" s="7">
        <f t="shared" si="18"/>
        <v>8</v>
      </c>
      <c r="C594" s="7">
        <f t="shared" si="19"/>
        <v>2021</v>
      </c>
      <c r="D594" s="4">
        <v>3950.43</v>
      </c>
    </row>
    <row r="595" spans="1:4" x14ac:dyDescent="0.35">
      <c r="A595" s="1">
        <v>44421</v>
      </c>
      <c r="B595" s="7">
        <f t="shared" si="18"/>
        <v>8</v>
      </c>
      <c r="C595" s="7">
        <f t="shared" si="19"/>
        <v>2021</v>
      </c>
      <c r="D595" s="2">
        <v>3887.07</v>
      </c>
    </row>
    <row r="596" spans="1:4" x14ac:dyDescent="0.35">
      <c r="A596" s="3">
        <v>44422</v>
      </c>
      <c r="B596" s="7">
        <f t="shared" si="18"/>
        <v>8</v>
      </c>
      <c r="C596" s="7">
        <f t="shared" si="19"/>
        <v>2021</v>
      </c>
      <c r="D596" s="4">
        <v>3830.25</v>
      </c>
    </row>
    <row r="597" spans="1:4" x14ac:dyDescent="0.35">
      <c r="A597" s="1">
        <v>44423</v>
      </c>
      <c r="B597" s="7">
        <f t="shared" si="18"/>
        <v>8</v>
      </c>
      <c r="C597" s="7">
        <f t="shared" si="19"/>
        <v>2021</v>
      </c>
      <c r="D597" s="2">
        <v>3830.25</v>
      </c>
    </row>
    <row r="598" spans="1:4" x14ac:dyDescent="0.35">
      <c r="A598" s="3">
        <v>44424</v>
      </c>
      <c r="B598" s="7">
        <f t="shared" si="18"/>
        <v>8</v>
      </c>
      <c r="C598" s="7">
        <f t="shared" si="19"/>
        <v>2021</v>
      </c>
      <c r="D598" s="4">
        <v>3830.25</v>
      </c>
    </row>
    <row r="599" spans="1:4" x14ac:dyDescent="0.35">
      <c r="A599" s="1">
        <v>44425</v>
      </c>
      <c r="B599" s="7">
        <f t="shared" si="18"/>
        <v>8</v>
      </c>
      <c r="C599" s="7">
        <f t="shared" si="19"/>
        <v>2021</v>
      </c>
      <c r="D599" s="2">
        <v>3830.25</v>
      </c>
    </row>
    <row r="600" spans="1:4" x14ac:dyDescent="0.35">
      <c r="A600" s="3">
        <v>44426</v>
      </c>
      <c r="B600" s="7">
        <f t="shared" si="18"/>
        <v>8</v>
      </c>
      <c r="C600" s="7">
        <f t="shared" si="19"/>
        <v>2021</v>
      </c>
      <c r="D600" s="4">
        <v>3868.41</v>
      </c>
    </row>
    <row r="601" spans="1:4" x14ac:dyDescent="0.35">
      <c r="A601" s="1">
        <v>44427</v>
      </c>
      <c r="B601" s="7">
        <f t="shared" si="18"/>
        <v>8</v>
      </c>
      <c r="C601" s="7">
        <f t="shared" si="19"/>
        <v>2021</v>
      </c>
      <c r="D601" s="2">
        <v>3861.33</v>
      </c>
    </row>
    <row r="602" spans="1:4" x14ac:dyDescent="0.35">
      <c r="A602" s="3">
        <v>44428</v>
      </c>
      <c r="B602" s="7">
        <f t="shared" si="18"/>
        <v>8</v>
      </c>
      <c r="C602" s="7">
        <f t="shared" si="19"/>
        <v>2021</v>
      </c>
      <c r="D602" s="4">
        <v>3876.08</v>
      </c>
    </row>
    <row r="603" spans="1:4" x14ac:dyDescent="0.35">
      <c r="A603" s="1">
        <v>44429</v>
      </c>
      <c r="B603" s="7">
        <f t="shared" si="18"/>
        <v>8</v>
      </c>
      <c r="C603" s="7">
        <f t="shared" si="19"/>
        <v>2021</v>
      </c>
      <c r="D603" s="2">
        <v>3874.95</v>
      </c>
    </row>
    <row r="604" spans="1:4" x14ac:dyDescent="0.35">
      <c r="A604" s="3">
        <v>44430</v>
      </c>
      <c r="B604" s="7">
        <f t="shared" si="18"/>
        <v>8</v>
      </c>
      <c r="C604" s="7">
        <f t="shared" si="19"/>
        <v>2021</v>
      </c>
      <c r="D604" s="4">
        <v>3874.95</v>
      </c>
    </row>
    <row r="605" spans="1:4" x14ac:dyDescent="0.35">
      <c r="A605" s="1">
        <v>44431</v>
      </c>
      <c r="B605" s="7">
        <f t="shared" si="18"/>
        <v>8</v>
      </c>
      <c r="C605" s="7">
        <f t="shared" si="19"/>
        <v>2021</v>
      </c>
      <c r="D605" s="2">
        <v>3874.95</v>
      </c>
    </row>
    <row r="606" spans="1:4" x14ac:dyDescent="0.35">
      <c r="A606" s="3">
        <v>44432</v>
      </c>
      <c r="B606" s="7">
        <f t="shared" si="18"/>
        <v>8</v>
      </c>
      <c r="C606" s="7">
        <f t="shared" si="19"/>
        <v>2021</v>
      </c>
      <c r="D606" s="4">
        <v>3867.73</v>
      </c>
    </row>
    <row r="607" spans="1:4" x14ac:dyDescent="0.35">
      <c r="A607" s="1">
        <v>44433</v>
      </c>
      <c r="B607" s="7">
        <f t="shared" si="18"/>
        <v>8</v>
      </c>
      <c r="C607" s="7">
        <f t="shared" si="19"/>
        <v>2021</v>
      </c>
      <c r="D607" s="2">
        <v>3861.88</v>
      </c>
    </row>
    <row r="608" spans="1:4" x14ac:dyDescent="0.35">
      <c r="A608" s="3">
        <v>44434</v>
      </c>
      <c r="B608" s="7">
        <f t="shared" si="18"/>
        <v>8</v>
      </c>
      <c r="C608" s="7">
        <f t="shared" si="19"/>
        <v>2021</v>
      </c>
      <c r="D608" s="4">
        <v>3865.04</v>
      </c>
    </row>
    <row r="609" spans="1:4" x14ac:dyDescent="0.35">
      <c r="A609" s="1">
        <v>44435</v>
      </c>
      <c r="B609" s="7">
        <f t="shared" si="18"/>
        <v>8</v>
      </c>
      <c r="C609" s="7">
        <f t="shared" si="19"/>
        <v>2021</v>
      </c>
      <c r="D609" s="2">
        <v>3870.57</v>
      </c>
    </row>
    <row r="610" spans="1:4" x14ac:dyDescent="0.35">
      <c r="A610" s="3">
        <v>44436</v>
      </c>
      <c r="B610" s="7">
        <f t="shared" si="18"/>
        <v>8</v>
      </c>
      <c r="C610" s="7">
        <f t="shared" si="19"/>
        <v>2021</v>
      </c>
      <c r="D610" s="4">
        <v>3834.13</v>
      </c>
    </row>
    <row r="611" spans="1:4" x14ac:dyDescent="0.35">
      <c r="A611" s="1">
        <v>44437</v>
      </c>
      <c r="B611" s="7">
        <f t="shared" si="18"/>
        <v>8</v>
      </c>
      <c r="C611" s="7">
        <f t="shared" si="19"/>
        <v>2021</v>
      </c>
      <c r="D611" s="2">
        <v>3834.13</v>
      </c>
    </row>
    <row r="612" spans="1:4" x14ac:dyDescent="0.35">
      <c r="A612" s="3">
        <v>44438</v>
      </c>
      <c r="B612" s="7">
        <f t="shared" si="18"/>
        <v>8</v>
      </c>
      <c r="C612" s="7">
        <f t="shared" si="19"/>
        <v>2021</v>
      </c>
      <c r="D612" s="4">
        <v>3834.13</v>
      </c>
    </row>
    <row r="613" spans="1:4" x14ac:dyDescent="0.35">
      <c r="A613" s="1">
        <v>44439</v>
      </c>
      <c r="B613" s="7">
        <f t="shared" si="18"/>
        <v>8</v>
      </c>
      <c r="C613" s="7">
        <f t="shared" si="19"/>
        <v>2021</v>
      </c>
      <c r="D613" s="2">
        <v>3806.87</v>
      </c>
    </row>
    <row r="614" spans="1:4" x14ac:dyDescent="0.35">
      <c r="A614" s="3">
        <v>44440</v>
      </c>
      <c r="B614" s="7">
        <f t="shared" si="18"/>
        <v>9</v>
      </c>
      <c r="C614" s="7">
        <f t="shared" si="19"/>
        <v>2021</v>
      </c>
      <c r="D614" s="4">
        <v>3774</v>
      </c>
    </row>
    <row r="615" spans="1:4" x14ac:dyDescent="0.35">
      <c r="A615" s="1">
        <v>44441</v>
      </c>
      <c r="B615" s="7">
        <f t="shared" si="18"/>
        <v>9</v>
      </c>
      <c r="C615" s="7">
        <f t="shared" si="19"/>
        <v>2021</v>
      </c>
      <c r="D615" s="2">
        <v>3753.3</v>
      </c>
    </row>
    <row r="616" spans="1:4" x14ac:dyDescent="0.35">
      <c r="A616" s="3">
        <v>44442</v>
      </c>
      <c r="B616" s="7">
        <f t="shared" si="18"/>
        <v>9</v>
      </c>
      <c r="C616" s="7">
        <f t="shared" si="19"/>
        <v>2021</v>
      </c>
      <c r="D616" s="4">
        <v>3780.85</v>
      </c>
    </row>
    <row r="617" spans="1:4" x14ac:dyDescent="0.35">
      <c r="A617" s="1">
        <v>44443</v>
      </c>
      <c r="B617" s="7">
        <f t="shared" si="18"/>
        <v>9</v>
      </c>
      <c r="C617" s="7">
        <f t="shared" si="19"/>
        <v>2021</v>
      </c>
      <c r="D617" s="2">
        <v>3790.04</v>
      </c>
    </row>
    <row r="618" spans="1:4" x14ac:dyDescent="0.35">
      <c r="A618" s="3">
        <v>44444</v>
      </c>
      <c r="B618" s="7">
        <f t="shared" si="18"/>
        <v>9</v>
      </c>
      <c r="C618" s="7">
        <f t="shared" si="19"/>
        <v>2021</v>
      </c>
      <c r="D618" s="4">
        <v>3790.04</v>
      </c>
    </row>
    <row r="619" spans="1:4" x14ac:dyDescent="0.35">
      <c r="A619" s="1">
        <v>44445</v>
      </c>
      <c r="B619" s="7">
        <f t="shared" si="18"/>
        <v>9</v>
      </c>
      <c r="C619" s="7">
        <f t="shared" si="19"/>
        <v>2021</v>
      </c>
      <c r="D619" s="2">
        <v>3790.04</v>
      </c>
    </row>
    <row r="620" spans="1:4" x14ac:dyDescent="0.35">
      <c r="A620" s="3">
        <v>44446</v>
      </c>
      <c r="B620" s="7">
        <f t="shared" si="18"/>
        <v>9</v>
      </c>
      <c r="C620" s="7">
        <f t="shared" si="19"/>
        <v>2021</v>
      </c>
      <c r="D620" s="4">
        <v>3790.04</v>
      </c>
    </row>
    <row r="621" spans="1:4" x14ac:dyDescent="0.35">
      <c r="A621" s="1">
        <v>44447</v>
      </c>
      <c r="B621" s="7">
        <f t="shared" si="18"/>
        <v>9</v>
      </c>
      <c r="C621" s="7">
        <f t="shared" si="19"/>
        <v>2021</v>
      </c>
      <c r="D621" s="2">
        <v>3812.76</v>
      </c>
    </row>
    <row r="622" spans="1:4" x14ac:dyDescent="0.35">
      <c r="A622" s="3">
        <v>44448</v>
      </c>
      <c r="B622" s="7">
        <f t="shared" si="18"/>
        <v>9</v>
      </c>
      <c r="C622" s="7">
        <f t="shared" si="19"/>
        <v>2021</v>
      </c>
      <c r="D622" s="4">
        <v>3816.14</v>
      </c>
    </row>
    <row r="623" spans="1:4" x14ac:dyDescent="0.35">
      <c r="A623" s="1">
        <v>44449</v>
      </c>
      <c r="B623" s="7">
        <f t="shared" si="18"/>
        <v>9</v>
      </c>
      <c r="C623" s="7">
        <f t="shared" si="19"/>
        <v>2021</v>
      </c>
      <c r="D623" s="2">
        <v>3829.72</v>
      </c>
    </row>
    <row r="624" spans="1:4" x14ac:dyDescent="0.35">
      <c r="A624" s="3">
        <v>44450</v>
      </c>
      <c r="B624" s="7">
        <f t="shared" si="18"/>
        <v>9</v>
      </c>
      <c r="C624" s="7">
        <f t="shared" si="19"/>
        <v>2021</v>
      </c>
      <c r="D624" s="4">
        <v>3836.85</v>
      </c>
    </row>
    <row r="625" spans="1:4" x14ac:dyDescent="0.35">
      <c r="A625" s="1">
        <v>44451</v>
      </c>
      <c r="B625" s="7">
        <f t="shared" si="18"/>
        <v>9</v>
      </c>
      <c r="C625" s="7">
        <f t="shared" si="19"/>
        <v>2021</v>
      </c>
      <c r="D625" s="2">
        <v>3836.85</v>
      </c>
    </row>
    <row r="626" spans="1:4" x14ac:dyDescent="0.35">
      <c r="A626" s="3">
        <v>44452</v>
      </c>
      <c r="B626" s="7">
        <f t="shared" si="18"/>
        <v>9</v>
      </c>
      <c r="C626" s="7">
        <f t="shared" si="19"/>
        <v>2021</v>
      </c>
      <c r="D626" s="4">
        <v>3836.85</v>
      </c>
    </row>
    <row r="627" spans="1:4" x14ac:dyDescent="0.35">
      <c r="A627" s="1">
        <v>44453</v>
      </c>
      <c r="B627" s="7">
        <f t="shared" si="18"/>
        <v>9</v>
      </c>
      <c r="C627" s="7">
        <f t="shared" si="19"/>
        <v>2021</v>
      </c>
      <c r="D627" s="2">
        <v>3835.27</v>
      </c>
    </row>
    <row r="628" spans="1:4" x14ac:dyDescent="0.35">
      <c r="A628" s="3">
        <v>44454</v>
      </c>
      <c r="B628" s="7">
        <f t="shared" si="18"/>
        <v>9</v>
      </c>
      <c r="C628" s="7">
        <f t="shared" si="19"/>
        <v>2021</v>
      </c>
      <c r="D628" s="4">
        <v>3830.83</v>
      </c>
    </row>
    <row r="629" spans="1:4" x14ac:dyDescent="0.35">
      <c r="A629" s="1">
        <v>44455</v>
      </c>
      <c r="B629" s="7">
        <f t="shared" si="18"/>
        <v>9</v>
      </c>
      <c r="C629" s="7">
        <f t="shared" si="19"/>
        <v>2021</v>
      </c>
      <c r="D629" s="2">
        <v>3825.36</v>
      </c>
    </row>
    <row r="630" spans="1:4" x14ac:dyDescent="0.35">
      <c r="A630" s="3">
        <v>44456</v>
      </c>
      <c r="B630" s="7">
        <f t="shared" si="18"/>
        <v>9</v>
      </c>
      <c r="C630" s="7">
        <f t="shared" si="19"/>
        <v>2021</v>
      </c>
      <c r="D630" s="4">
        <v>3818.16</v>
      </c>
    </row>
    <row r="631" spans="1:4" x14ac:dyDescent="0.35">
      <c r="A631" s="1">
        <v>44457</v>
      </c>
      <c r="B631" s="7">
        <f t="shared" si="18"/>
        <v>9</v>
      </c>
      <c r="C631" s="7">
        <f t="shared" si="19"/>
        <v>2021</v>
      </c>
      <c r="D631" s="2">
        <v>3828.18</v>
      </c>
    </row>
    <row r="632" spans="1:4" x14ac:dyDescent="0.35">
      <c r="A632" s="3">
        <v>44458</v>
      </c>
      <c r="B632" s="7">
        <f t="shared" si="18"/>
        <v>9</v>
      </c>
      <c r="C632" s="7">
        <f t="shared" si="19"/>
        <v>2021</v>
      </c>
      <c r="D632" s="4">
        <v>3828.18</v>
      </c>
    </row>
    <row r="633" spans="1:4" x14ac:dyDescent="0.35">
      <c r="A633" s="1">
        <v>44459</v>
      </c>
      <c r="B633" s="7">
        <f t="shared" si="18"/>
        <v>9</v>
      </c>
      <c r="C633" s="7">
        <f t="shared" si="19"/>
        <v>2021</v>
      </c>
      <c r="D633" s="2">
        <v>3828.18</v>
      </c>
    </row>
    <row r="634" spans="1:4" x14ac:dyDescent="0.35">
      <c r="A634" s="3">
        <v>44460</v>
      </c>
      <c r="B634" s="7">
        <f t="shared" si="18"/>
        <v>9</v>
      </c>
      <c r="C634" s="7">
        <f t="shared" si="19"/>
        <v>2021</v>
      </c>
      <c r="D634" s="4">
        <v>3851.22</v>
      </c>
    </row>
    <row r="635" spans="1:4" x14ac:dyDescent="0.35">
      <c r="A635" s="1">
        <v>44461</v>
      </c>
      <c r="B635" s="7">
        <f t="shared" si="18"/>
        <v>9</v>
      </c>
      <c r="C635" s="7">
        <f t="shared" si="19"/>
        <v>2021</v>
      </c>
      <c r="D635" s="2">
        <v>3843.77</v>
      </c>
    </row>
    <row r="636" spans="1:4" x14ac:dyDescent="0.35">
      <c r="A636" s="3">
        <v>44462</v>
      </c>
      <c r="B636" s="7">
        <f t="shared" si="18"/>
        <v>9</v>
      </c>
      <c r="C636" s="7">
        <f t="shared" si="19"/>
        <v>2021</v>
      </c>
      <c r="D636" s="4">
        <v>3834.66</v>
      </c>
    </row>
    <row r="637" spans="1:4" x14ac:dyDescent="0.35">
      <c r="A637" s="1">
        <v>44463</v>
      </c>
      <c r="B637" s="7">
        <f t="shared" si="18"/>
        <v>9</v>
      </c>
      <c r="C637" s="7">
        <f t="shared" si="19"/>
        <v>2021</v>
      </c>
      <c r="D637" s="2">
        <v>3835.67</v>
      </c>
    </row>
    <row r="638" spans="1:4" x14ac:dyDescent="0.35">
      <c r="A638" s="3">
        <v>44464</v>
      </c>
      <c r="B638" s="7">
        <f t="shared" si="18"/>
        <v>9</v>
      </c>
      <c r="C638" s="7">
        <f t="shared" si="19"/>
        <v>2021</v>
      </c>
      <c r="D638" s="4">
        <v>3844.88</v>
      </c>
    </row>
    <row r="639" spans="1:4" x14ac:dyDescent="0.35">
      <c r="A639" s="1">
        <v>44465</v>
      </c>
      <c r="B639" s="7">
        <f t="shared" si="18"/>
        <v>9</v>
      </c>
      <c r="C639" s="7">
        <f t="shared" si="19"/>
        <v>2021</v>
      </c>
      <c r="D639" s="2">
        <v>3844.88</v>
      </c>
    </row>
    <row r="640" spans="1:4" x14ac:dyDescent="0.35">
      <c r="A640" s="3">
        <v>44466</v>
      </c>
      <c r="B640" s="7">
        <f t="shared" si="18"/>
        <v>9</v>
      </c>
      <c r="C640" s="7">
        <f t="shared" si="19"/>
        <v>2021</v>
      </c>
      <c r="D640" s="4">
        <v>3844.88</v>
      </c>
    </row>
    <row r="641" spans="1:4" x14ac:dyDescent="0.35">
      <c r="A641" s="1">
        <v>44467</v>
      </c>
      <c r="B641" s="7">
        <f t="shared" si="18"/>
        <v>9</v>
      </c>
      <c r="C641" s="7">
        <f t="shared" si="19"/>
        <v>2021</v>
      </c>
      <c r="D641" s="2">
        <v>3837.91</v>
      </c>
    </row>
    <row r="642" spans="1:4" x14ac:dyDescent="0.35">
      <c r="A642" s="3">
        <v>44468</v>
      </c>
      <c r="B642" s="7">
        <f t="shared" si="18"/>
        <v>9</v>
      </c>
      <c r="C642" s="7">
        <f t="shared" si="19"/>
        <v>2021</v>
      </c>
      <c r="D642" s="4">
        <v>3841.94</v>
      </c>
    </row>
    <row r="643" spans="1:4" x14ac:dyDescent="0.35">
      <c r="A643" s="1">
        <v>44469</v>
      </c>
      <c r="B643" s="7">
        <f t="shared" si="18"/>
        <v>9</v>
      </c>
      <c r="C643" s="7">
        <f t="shared" si="19"/>
        <v>2021</v>
      </c>
      <c r="D643" s="2">
        <v>3834.68</v>
      </c>
    </row>
    <row r="644" spans="1:4" x14ac:dyDescent="0.35">
      <c r="A644" s="3">
        <v>44470</v>
      </c>
      <c r="B644" s="7">
        <f t="shared" si="18"/>
        <v>10</v>
      </c>
      <c r="C644" s="7">
        <f t="shared" si="19"/>
        <v>2021</v>
      </c>
      <c r="D644" s="4">
        <v>3812.77</v>
      </c>
    </row>
    <row r="645" spans="1:4" x14ac:dyDescent="0.35">
      <c r="A645" s="1">
        <v>44471</v>
      </c>
      <c r="B645" s="7">
        <f t="shared" si="18"/>
        <v>10</v>
      </c>
      <c r="C645" s="7">
        <f t="shared" si="19"/>
        <v>2021</v>
      </c>
      <c r="D645" s="2">
        <v>3781.35</v>
      </c>
    </row>
    <row r="646" spans="1:4" x14ac:dyDescent="0.35">
      <c r="A646" s="3">
        <v>44472</v>
      </c>
      <c r="B646" s="7">
        <f t="shared" ref="B646:B709" si="20">MONTH(A646)</f>
        <v>10</v>
      </c>
      <c r="C646" s="7">
        <f t="shared" ref="C646:C709" si="21">YEAR(A646)</f>
        <v>2021</v>
      </c>
      <c r="D646" s="4">
        <v>3781.35</v>
      </c>
    </row>
    <row r="647" spans="1:4" x14ac:dyDescent="0.35">
      <c r="A647" s="1">
        <v>44473</v>
      </c>
      <c r="B647" s="7">
        <f t="shared" si="20"/>
        <v>10</v>
      </c>
      <c r="C647" s="7">
        <f t="shared" si="21"/>
        <v>2021</v>
      </c>
      <c r="D647" s="2">
        <v>3781.35</v>
      </c>
    </row>
    <row r="648" spans="1:4" x14ac:dyDescent="0.35">
      <c r="A648" s="3">
        <v>44474</v>
      </c>
      <c r="B648" s="7">
        <f t="shared" si="20"/>
        <v>10</v>
      </c>
      <c r="C648" s="7">
        <f t="shared" si="21"/>
        <v>2021</v>
      </c>
      <c r="D648" s="4">
        <v>3786.05</v>
      </c>
    </row>
    <row r="649" spans="1:4" x14ac:dyDescent="0.35">
      <c r="A649" s="1">
        <v>44475</v>
      </c>
      <c r="B649" s="7">
        <f t="shared" si="20"/>
        <v>10</v>
      </c>
      <c r="C649" s="7">
        <f t="shared" si="21"/>
        <v>2021</v>
      </c>
      <c r="D649" s="2">
        <v>3796.3</v>
      </c>
    </row>
    <row r="650" spans="1:4" x14ac:dyDescent="0.35">
      <c r="A650" s="3">
        <v>44476</v>
      </c>
      <c r="B650" s="7">
        <f t="shared" si="20"/>
        <v>10</v>
      </c>
      <c r="C650" s="7">
        <f t="shared" si="21"/>
        <v>2021</v>
      </c>
      <c r="D650" s="4">
        <v>3788.03</v>
      </c>
    </row>
    <row r="651" spans="1:4" x14ac:dyDescent="0.35">
      <c r="A651" s="1">
        <v>44477</v>
      </c>
      <c r="B651" s="7">
        <f t="shared" si="20"/>
        <v>10</v>
      </c>
      <c r="C651" s="7">
        <f t="shared" si="21"/>
        <v>2021</v>
      </c>
      <c r="D651" s="2">
        <v>3772.44</v>
      </c>
    </row>
    <row r="652" spans="1:4" x14ac:dyDescent="0.35">
      <c r="A652" s="3">
        <v>44478</v>
      </c>
      <c r="B652" s="7">
        <f t="shared" si="20"/>
        <v>10</v>
      </c>
      <c r="C652" s="7">
        <f t="shared" si="21"/>
        <v>2021</v>
      </c>
      <c r="D652" s="4">
        <v>3765.8</v>
      </c>
    </row>
    <row r="653" spans="1:4" x14ac:dyDescent="0.35">
      <c r="A653" s="1">
        <v>44479</v>
      </c>
      <c r="B653" s="7">
        <f t="shared" si="20"/>
        <v>10</v>
      </c>
      <c r="C653" s="7">
        <f t="shared" si="21"/>
        <v>2021</v>
      </c>
      <c r="D653" s="2">
        <v>3765.8</v>
      </c>
    </row>
    <row r="654" spans="1:4" x14ac:dyDescent="0.35">
      <c r="A654" s="3">
        <v>44480</v>
      </c>
      <c r="B654" s="7">
        <f t="shared" si="20"/>
        <v>10</v>
      </c>
      <c r="C654" s="7">
        <f t="shared" si="21"/>
        <v>2021</v>
      </c>
      <c r="D654" s="4">
        <v>3765.8</v>
      </c>
    </row>
    <row r="655" spans="1:4" x14ac:dyDescent="0.35">
      <c r="A655" s="1">
        <v>44481</v>
      </c>
      <c r="B655" s="7">
        <f t="shared" si="20"/>
        <v>10</v>
      </c>
      <c r="C655" s="7">
        <f t="shared" si="21"/>
        <v>2021</v>
      </c>
      <c r="D655" s="2">
        <v>3765.8</v>
      </c>
    </row>
    <row r="656" spans="1:4" x14ac:dyDescent="0.35">
      <c r="A656" s="3">
        <v>44482</v>
      </c>
      <c r="B656" s="7">
        <f t="shared" si="20"/>
        <v>10</v>
      </c>
      <c r="C656" s="7">
        <f t="shared" si="21"/>
        <v>2021</v>
      </c>
      <c r="D656" s="4">
        <v>3738.48</v>
      </c>
    </row>
    <row r="657" spans="1:4" x14ac:dyDescent="0.35">
      <c r="A657" s="1">
        <v>44483</v>
      </c>
      <c r="B657" s="7">
        <f t="shared" si="20"/>
        <v>10</v>
      </c>
      <c r="C657" s="7">
        <f t="shared" si="21"/>
        <v>2021</v>
      </c>
      <c r="D657" s="2">
        <v>3725.75</v>
      </c>
    </row>
    <row r="658" spans="1:4" x14ac:dyDescent="0.35">
      <c r="A658" s="3">
        <v>44484</v>
      </c>
      <c r="B658" s="7">
        <f t="shared" si="20"/>
        <v>10</v>
      </c>
      <c r="C658" s="7">
        <f t="shared" si="21"/>
        <v>2021</v>
      </c>
      <c r="D658" s="4">
        <v>3755.29</v>
      </c>
    </row>
    <row r="659" spans="1:4" x14ac:dyDescent="0.35">
      <c r="A659" s="1">
        <v>44485</v>
      </c>
      <c r="B659" s="7">
        <f t="shared" si="20"/>
        <v>10</v>
      </c>
      <c r="C659" s="7">
        <f t="shared" si="21"/>
        <v>2021</v>
      </c>
      <c r="D659" s="2">
        <v>3772.49</v>
      </c>
    </row>
    <row r="660" spans="1:4" x14ac:dyDescent="0.35">
      <c r="A660" s="3">
        <v>44486</v>
      </c>
      <c r="B660" s="7">
        <f t="shared" si="20"/>
        <v>10</v>
      </c>
      <c r="C660" s="7">
        <f t="shared" si="21"/>
        <v>2021</v>
      </c>
      <c r="D660" s="4">
        <v>3772.49</v>
      </c>
    </row>
    <row r="661" spans="1:4" x14ac:dyDescent="0.35">
      <c r="A661" s="1">
        <v>44487</v>
      </c>
      <c r="B661" s="7">
        <f t="shared" si="20"/>
        <v>10</v>
      </c>
      <c r="C661" s="7">
        <f t="shared" si="21"/>
        <v>2021</v>
      </c>
      <c r="D661" s="2">
        <v>3772.49</v>
      </c>
    </row>
    <row r="662" spans="1:4" x14ac:dyDescent="0.35">
      <c r="A662" s="3">
        <v>44488</v>
      </c>
      <c r="B662" s="7">
        <f t="shared" si="20"/>
        <v>10</v>
      </c>
      <c r="C662" s="7">
        <f t="shared" si="21"/>
        <v>2021</v>
      </c>
      <c r="D662" s="4">
        <v>3772.49</v>
      </c>
    </row>
    <row r="663" spans="1:4" x14ac:dyDescent="0.35">
      <c r="A663" s="1">
        <v>44489</v>
      </c>
      <c r="B663" s="7">
        <f t="shared" si="20"/>
        <v>10</v>
      </c>
      <c r="C663" s="7">
        <f t="shared" si="21"/>
        <v>2021</v>
      </c>
      <c r="D663" s="2">
        <v>3766.94</v>
      </c>
    </row>
    <row r="664" spans="1:4" x14ac:dyDescent="0.35">
      <c r="A664" s="3">
        <v>44490</v>
      </c>
      <c r="B664" s="7">
        <f t="shared" si="20"/>
        <v>10</v>
      </c>
      <c r="C664" s="7">
        <f t="shared" si="21"/>
        <v>2021</v>
      </c>
      <c r="D664" s="4">
        <v>3770.58</v>
      </c>
    </row>
    <row r="665" spans="1:4" x14ac:dyDescent="0.35">
      <c r="A665" s="1">
        <v>44491</v>
      </c>
      <c r="B665" s="7">
        <f t="shared" si="20"/>
        <v>10</v>
      </c>
      <c r="C665" s="7">
        <f t="shared" si="21"/>
        <v>2021</v>
      </c>
      <c r="D665" s="2">
        <v>3783.3</v>
      </c>
    </row>
    <row r="666" spans="1:4" x14ac:dyDescent="0.35">
      <c r="A666" s="3">
        <v>44492</v>
      </c>
      <c r="B666" s="7">
        <f t="shared" si="20"/>
        <v>10</v>
      </c>
      <c r="C666" s="7">
        <f t="shared" si="21"/>
        <v>2021</v>
      </c>
      <c r="D666" s="4">
        <v>3780.38</v>
      </c>
    </row>
    <row r="667" spans="1:4" x14ac:dyDescent="0.35">
      <c r="A667" s="1">
        <v>44493</v>
      </c>
      <c r="B667" s="7">
        <f t="shared" si="20"/>
        <v>10</v>
      </c>
      <c r="C667" s="7">
        <f t="shared" si="21"/>
        <v>2021</v>
      </c>
      <c r="D667" s="2">
        <v>3780.38</v>
      </c>
    </row>
    <row r="668" spans="1:4" x14ac:dyDescent="0.35">
      <c r="A668" s="3">
        <v>44494</v>
      </c>
      <c r="B668" s="7">
        <f t="shared" si="20"/>
        <v>10</v>
      </c>
      <c r="C668" s="7">
        <f t="shared" si="21"/>
        <v>2021</v>
      </c>
      <c r="D668" s="4">
        <v>3780.38</v>
      </c>
    </row>
    <row r="669" spans="1:4" x14ac:dyDescent="0.35">
      <c r="A669" s="1">
        <v>44495</v>
      </c>
      <c r="B669" s="7">
        <f t="shared" si="20"/>
        <v>10</v>
      </c>
      <c r="C669" s="7">
        <f t="shared" si="21"/>
        <v>2021</v>
      </c>
      <c r="D669" s="2">
        <v>3769.98</v>
      </c>
    </row>
    <row r="670" spans="1:4" x14ac:dyDescent="0.35">
      <c r="A670" s="3">
        <v>44496</v>
      </c>
      <c r="B670" s="7">
        <f t="shared" si="20"/>
        <v>10</v>
      </c>
      <c r="C670" s="7">
        <f t="shared" si="21"/>
        <v>2021</v>
      </c>
      <c r="D670" s="4">
        <v>3774.46</v>
      </c>
    </row>
    <row r="671" spans="1:4" x14ac:dyDescent="0.35">
      <c r="A671" s="1">
        <v>44497</v>
      </c>
      <c r="B671" s="7">
        <f t="shared" si="20"/>
        <v>10</v>
      </c>
      <c r="C671" s="7">
        <f t="shared" si="21"/>
        <v>2021</v>
      </c>
      <c r="D671" s="2">
        <v>3761.21</v>
      </c>
    </row>
    <row r="672" spans="1:4" x14ac:dyDescent="0.35">
      <c r="A672" s="3">
        <v>44498</v>
      </c>
      <c r="B672" s="7">
        <f t="shared" si="20"/>
        <v>10</v>
      </c>
      <c r="C672" s="7">
        <f t="shared" si="21"/>
        <v>2021</v>
      </c>
      <c r="D672" s="4">
        <v>3766.1</v>
      </c>
    </row>
    <row r="673" spans="1:4" x14ac:dyDescent="0.35">
      <c r="A673" s="1">
        <v>44499</v>
      </c>
      <c r="B673" s="7">
        <f t="shared" si="20"/>
        <v>10</v>
      </c>
      <c r="C673" s="7">
        <f t="shared" si="21"/>
        <v>2021</v>
      </c>
      <c r="D673" s="2">
        <v>3784.44</v>
      </c>
    </row>
    <row r="674" spans="1:4" x14ac:dyDescent="0.35">
      <c r="A674" s="3">
        <v>44500</v>
      </c>
      <c r="B674" s="7">
        <f t="shared" si="20"/>
        <v>10</v>
      </c>
      <c r="C674" s="7">
        <f t="shared" si="21"/>
        <v>2021</v>
      </c>
      <c r="D674" s="4">
        <v>3784.44</v>
      </c>
    </row>
    <row r="675" spans="1:4" x14ac:dyDescent="0.35">
      <c r="A675" s="1">
        <v>44501</v>
      </c>
      <c r="B675" s="7">
        <f t="shared" si="20"/>
        <v>11</v>
      </c>
      <c r="C675" s="7">
        <f t="shared" si="21"/>
        <v>2021</v>
      </c>
      <c r="D675" s="2">
        <v>3784.44</v>
      </c>
    </row>
    <row r="676" spans="1:4" x14ac:dyDescent="0.35">
      <c r="A676" s="3">
        <v>44502</v>
      </c>
      <c r="B676" s="7">
        <f t="shared" si="20"/>
        <v>11</v>
      </c>
      <c r="C676" s="7">
        <f t="shared" si="21"/>
        <v>2021</v>
      </c>
      <c r="D676" s="4">
        <v>3784.44</v>
      </c>
    </row>
    <row r="677" spans="1:4" x14ac:dyDescent="0.35">
      <c r="A677" s="1">
        <v>44503</v>
      </c>
      <c r="B677" s="7">
        <f t="shared" si="20"/>
        <v>11</v>
      </c>
      <c r="C677" s="7">
        <f t="shared" si="21"/>
        <v>2021</v>
      </c>
      <c r="D677" s="2">
        <v>3778.69</v>
      </c>
    </row>
    <row r="678" spans="1:4" x14ac:dyDescent="0.35">
      <c r="A678" s="3">
        <v>44504</v>
      </c>
      <c r="B678" s="7">
        <f t="shared" si="20"/>
        <v>11</v>
      </c>
      <c r="C678" s="7">
        <f t="shared" si="21"/>
        <v>2021</v>
      </c>
      <c r="D678" s="4">
        <v>3837.84</v>
      </c>
    </row>
    <row r="679" spans="1:4" x14ac:dyDescent="0.35">
      <c r="A679" s="1">
        <v>44505</v>
      </c>
      <c r="B679" s="7">
        <f t="shared" si="20"/>
        <v>11</v>
      </c>
      <c r="C679" s="7">
        <f t="shared" si="21"/>
        <v>2021</v>
      </c>
      <c r="D679" s="2">
        <v>3847.4</v>
      </c>
    </row>
    <row r="680" spans="1:4" x14ac:dyDescent="0.35">
      <c r="A680" s="3">
        <v>44506</v>
      </c>
      <c r="B680" s="7">
        <f t="shared" si="20"/>
        <v>11</v>
      </c>
      <c r="C680" s="7">
        <f t="shared" si="21"/>
        <v>2021</v>
      </c>
      <c r="D680" s="4">
        <v>3881.76</v>
      </c>
    </row>
    <row r="681" spans="1:4" x14ac:dyDescent="0.35">
      <c r="A681" s="1">
        <v>44507</v>
      </c>
      <c r="B681" s="7">
        <f t="shared" si="20"/>
        <v>11</v>
      </c>
      <c r="C681" s="7">
        <f t="shared" si="21"/>
        <v>2021</v>
      </c>
      <c r="D681" s="2">
        <v>3881.76</v>
      </c>
    </row>
    <row r="682" spans="1:4" x14ac:dyDescent="0.35">
      <c r="A682" s="3">
        <v>44508</v>
      </c>
      <c r="B682" s="7">
        <f t="shared" si="20"/>
        <v>11</v>
      </c>
      <c r="C682" s="7">
        <f t="shared" si="21"/>
        <v>2021</v>
      </c>
      <c r="D682" s="4">
        <v>3881.76</v>
      </c>
    </row>
    <row r="683" spans="1:4" x14ac:dyDescent="0.35">
      <c r="A683" s="1">
        <v>44509</v>
      </c>
      <c r="B683" s="7">
        <f t="shared" si="20"/>
        <v>11</v>
      </c>
      <c r="C683" s="7">
        <f t="shared" si="21"/>
        <v>2021</v>
      </c>
      <c r="D683" s="2">
        <v>3874.41</v>
      </c>
    </row>
    <row r="684" spans="1:4" x14ac:dyDescent="0.35">
      <c r="A684" s="3">
        <v>44510</v>
      </c>
      <c r="B684" s="7">
        <f t="shared" si="20"/>
        <v>11</v>
      </c>
      <c r="C684" s="7">
        <f t="shared" si="21"/>
        <v>2021</v>
      </c>
      <c r="D684" s="4">
        <v>3876.86</v>
      </c>
    </row>
    <row r="685" spans="1:4" x14ac:dyDescent="0.35">
      <c r="A685" s="1">
        <v>44511</v>
      </c>
      <c r="B685" s="7">
        <f t="shared" si="20"/>
        <v>11</v>
      </c>
      <c r="C685" s="7">
        <f t="shared" si="21"/>
        <v>2021</v>
      </c>
      <c r="D685" s="2">
        <v>3875.38</v>
      </c>
    </row>
    <row r="686" spans="1:4" x14ac:dyDescent="0.35">
      <c r="A686" s="3">
        <v>44512</v>
      </c>
      <c r="B686" s="7">
        <f t="shared" si="20"/>
        <v>11</v>
      </c>
      <c r="C686" s="7">
        <f t="shared" si="21"/>
        <v>2021</v>
      </c>
      <c r="D686" s="4">
        <v>3875.38</v>
      </c>
    </row>
    <row r="687" spans="1:4" x14ac:dyDescent="0.35">
      <c r="A687" s="1">
        <v>44513</v>
      </c>
      <c r="B687" s="7">
        <f t="shared" si="20"/>
        <v>11</v>
      </c>
      <c r="C687" s="7">
        <f t="shared" si="21"/>
        <v>2021</v>
      </c>
      <c r="D687" s="2">
        <v>3888.53</v>
      </c>
    </row>
    <row r="688" spans="1:4" x14ac:dyDescent="0.35">
      <c r="A688" s="3">
        <v>44514</v>
      </c>
      <c r="B688" s="7">
        <f t="shared" si="20"/>
        <v>11</v>
      </c>
      <c r="C688" s="7">
        <f t="shared" si="21"/>
        <v>2021</v>
      </c>
      <c r="D688" s="4">
        <v>3888.53</v>
      </c>
    </row>
    <row r="689" spans="1:4" x14ac:dyDescent="0.35">
      <c r="A689" s="1">
        <v>44515</v>
      </c>
      <c r="B689" s="7">
        <f t="shared" si="20"/>
        <v>11</v>
      </c>
      <c r="C689" s="7">
        <f t="shared" si="21"/>
        <v>2021</v>
      </c>
      <c r="D689" s="2">
        <v>3888.53</v>
      </c>
    </row>
    <row r="690" spans="1:4" x14ac:dyDescent="0.35">
      <c r="A690" s="3">
        <v>44516</v>
      </c>
      <c r="B690" s="7">
        <f t="shared" si="20"/>
        <v>11</v>
      </c>
      <c r="C690" s="7">
        <f t="shared" si="21"/>
        <v>2021</v>
      </c>
      <c r="D690" s="4">
        <v>3888.53</v>
      </c>
    </row>
    <row r="691" spans="1:4" x14ac:dyDescent="0.35">
      <c r="A691" s="1">
        <v>44517</v>
      </c>
      <c r="B691" s="7">
        <f t="shared" si="20"/>
        <v>11</v>
      </c>
      <c r="C691" s="7">
        <f t="shared" si="21"/>
        <v>2021</v>
      </c>
      <c r="D691" s="2">
        <v>3898.84</v>
      </c>
    </row>
    <row r="692" spans="1:4" x14ac:dyDescent="0.35">
      <c r="A692" s="3">
        <v>44518</v>
      </c>
      <c r="B692" s="7">
        <f t="shared" si="20"/>
        <v>11</v>
      </c>
      <c r="C692" s="7">
        <f t="shared" si="21"/>
        <v>2021</v>
      </c>
      <c r="D692" s="4">
        <v>3907.95</v>
      </c>
    </row>
    <row r="693" spans="1:4" x14ac:dyDescent="0.35">
      <c r="A693" s="1">
        <v>44519</v>
      </c>
      <c r="B693" s="7">
        <f t="shared" si="20"/>
        <v>11</v>
      </c>
      <c r="C693" s="7">
        <f t="shared" si="21"/>
        <v>2021</v>
      </c>
      <c r="D693" s="2">
        <v>3943.43</v>
      </c>
    </row>
    <row r="694" spans="1:4" x14ac:dyDescent="0.35">
      <c r="A694" s="3">
        <v>44520</v>
      </c>
      <c r="B694" s="7">
        <f t="shared" si="20"/>
        <v>11</v>
      </c>
      <c r="C694" s="7">
        <f t="shared" si="21"/>
        <v>2021</v>
      </c>
      <c r="D694" s="4">
        <v>3923.53</v>
      </c>
    </row>
    <row r="695" spans="1:4" x14ac:dyDescent="0.35">
      <c r="A695" s="1">
        <v>44521</v>
      </c>
      <c r="B695" s="7">
        <f t="shared" si="20"/>
        <v>11</v>
      </c>
      <c r="C695" s="7">
        <f t="shared" si="21"/>
        <v>2021</v>
      </c>
      <c r="D695" s="2">
        <v>3923.53</v>
      </c>
    </row>
    <row r="696" spans="1:4" x14ac:dyDescent="0.35">
      <c r="A696" s="3">
        <v>44522</v>
      </c>
      <c r="B696" s="7">
        <f t="shared" si="20"/>
        <v>11</v>
      </c>
      <c r="C696" s="7">
        <f t="shared" si="21"/>
        <v>2021</v>
      </c>
      <c r="D696" s="4">
        <v>3923.53</v>
      </c>
    </row>
    <row r="697" spans="1:4" x14ac:dyDescent="0.35">
      <c r="A697" s="1">
        <v>44523</v>
      </c>
      <c r="B697" s="7">
        <f t="shared" si="20"/>
        <v>11</v>
      </c>
      <c r="C697" s="7">
        <f t="shared" si="21"/>
        <v>2021</v>
      </c>
      <c r="D697" s="2">
        <v>3913.26</v>
      </c>
    </row>
    <row r="698" spans="1:4" x14ac:dyDescent="0.35">
      <c r="A698" s="3">
        <v>44524</v>
      </c>
      <c r="B698" s="7">
        <f t="shared" si="20"/>
        <v>11</v>
      </c>
      <c r="C698" s="7">
        <f t="shared" si="21"/>
        <v>2021</v>
      </c>
      <c r="D698" s="4">
        <v>3944.37</v>
      </c>
    </row>
    <row r="699" spans="1:4" x14ac:dyDescent="0.35">
      <c r="A699" s="1">
        <v>44525</v>
      </c>
      <c r="B699" s="7">
        <f t="shared" si="20"/>
        <v>11</v>
      </c>
      <c r="C699" s="7">
        <f t="shared" si="21"/>
        <v>2021</v>
      </c>
      <c r="D699" s="2">
        <v>3969.49</v>
      </c>
    </row>
    <row r="700" spans="1:4" x14ac:dyDescent="0.35">
      <c r="A700" s="3">
        <v>44526</v>
      </c>
      <c r="B700" s="7">
        <f t="shared" si="20"/>
        <v>11</v>
      </c>
      <c r="C700" s="7">
        <f t="shared" si="21"/>
        <v>2021</v>
      </c>
      <c r="D700" s="4">
        <v>3969.49</v>
      </c>
    </row>
    <row r="701" spans="1:4" x14ac:dyDescent="0.35">
      <c r="A701" s="1">
        <v>44527</v>
      </c>
      <c r="B701" s="7">
        <f t="shared" si="20"/>
        <v>11</v>
      </c>
      <c r="C701" s="7">
        <f t="shared" si="21"/>
        <v>2021</v>
      </c>
      <c r="D701" s="2">
        <v>4008.13</v>
      </c>
    </row>
    <row r="702" spans="1:4" x14ac:dyDescent="0.35">
      <c r="A702" s="3">
        <v>44528</v>
      </c>
      <c r="B702" s="7">
        <f t="shared" si="20"/>
        <v>11</v>
      </c>
      <c r="C702" s="7">
        <f t="shared" si="21"/>
        <v>2021</v>
      </c>
      <c r="D702" s="4">
        <v>4008.13</v>
      </c>
    </row>
    <row r="703" spans="1:4" x14ac:dyDescent="0.35">
      <c r="A703" s="1">
        <v>44529</v>
      </c>
      <c r="B703" s="7">
        <f t="shared" si="20"/>
        <v>11</v>
      </c>
      <c r="C703" s="7">
        <f t="shared" si="21"/>
        <v>2021</v>
      </c>
      <c r="D703" s="2">
        <v>4008.13</v>
      </c>
    </row>
    <row r="704" spans="1:4" x14ac:dyDescent="0.35">
      <c r="A704" s="3">
        <v>44530</v>
      </c>
      <c r="B704" s="7">
        <f t="shared" si="20"/>
        <v>11</v>
      </c>
      <c r="C704" s="7">
        <f t="shared" si="21"/>
        <v>2021</v>
      </c>
      <c r="D704" s="4">
        <v>4010.98</v>
      </c>
    </row>
    <row r="705" spans="1:4" x14ac:dyDescent="0.35">
      <c r="A705" s="1">
        <v>44531</v>
      </c>
      <c r="B705" s="7">
        <f t="shared" si="20"/>
        <v>12</v>
      </c>
      <c r="C705" s="7">
        <f t="shared" si="21"/>
        <v>2021</v>
      </c>
      <c r="D705" s="2">
        <v>4004.54</v>
      </c>
    </row>
    <row r="706" spans="1:4" x14ac:dyDescent="0.35">
      <c r="A706" s="3">
        <v>44532</v>
      </c>
      <c r="B706" s="7">
        <f t="shared" si="20"/>
        <v>12</v>
      </c>
      <c r="C706" s="7">
        <f t="shared" si="21"/>
        <v>2021</v>
      </c>
      <c r="D706" s="4">
        <v>3953.26</v>
      </c>
    </row>
    <row r="707" spans="1:4" x14ac:dyDescent="0.35">
      <c r="A707" s="1">
        <v>44533</v>
      </c>
      <c r="B707" s="7">
        <f t="shared" si="20"/>
        <v>12</v>
      </c>
      <c r="C707" s="7">
        <f t="shared" si="21"/>
        <v>2021</v>
      </c>
      <c r="D707" s="2">
        <v>3945.18</v>
      </c>
    </row>
    <row r="708" spans="1:4" x14ac:dyDescent="0.35">
      <c r="A708" s="3">
        <v>44534</v>
      </c>
      <c r="B708" s="7">
        <f t="shared" si="20"/>
        <v>12</v>
      </c>
      <c r="C708" s="7">
        <f t="shared" si="21"/>
        <v>2021</v>
      </c>
      <c r="D708" s="4">
        <v>3948.33</v>
      </c>
    </row>
    <row r="709" spans="1:4" x14ac:dyDescent="0.35">
      <c r="A709" s="1">
        <v>44535</v>
      </c>
      <c r="B709" s="7">
        <f t="shared" si="20"/>
        <v>12</v>
      </c>
      <c r="C709" s="7">
        <f t="shared" si="21"/>
        <v>2021</v>
      </c>
      <c r="D709" s="2">
        <v>3948.33</v>
      </c>
    </row>
    <row r="710" spans="1:4" x14ac:dyDescent="0.35">
      <c r="A710" s="3">
        <v>44536</v>
      </c>
      <c r="B710" s="7">
        <f t="shared" ref="B710:B773" si="22">MONTH(A710)</f>
        <v>12</v>
      </c>
      <c r="C710" s="7">
        <f t="shared" ref="C710:C773" si="23">YEAR(A710)</f>
        <v>2021</v>
      </c>
      <c r="D710" s="4">
        <v>3948.33</v>
      </c>
    </row>
    <row r="711" spans="1:4" x14ac:dyDescent="0.35">
      <c r="A711" s="1">
        <v>44537</v>
      </c>
      <c r="B711" s="7">
        <f t="shared" si="22"/>
        <v>12</v>
      </c>
      <c r="C711" s="7">
        <f t="shared" si="23"/>
        <v>2021</v>
      </c>
      <c r="D711" s="2">
        <v>3944</v>
      </c>
    </row>
    <row r="712" spans="1:4" x14ac:dyDescent="0.35">
      <c r="A712" s="3">
        <v>44538</v>
      </c>
      <c r="B712" s="7">
        <f t="shared" si="22"/>
        <v>12</v>
      </c>
      <c r="C712" s="7">
        <f t="shared" si="23"/>
        <v>2021</v>
      </c>
      <c r="D712" s="4">
        <v>3906.1</v>
      </c>
    </row>
    <row r="713" spans="1:4" x14ac:dyDescent="0.35">
      <c r="A713" s="1">
        <v>44539</v>
      </c>
      <c r="B713" s="7">
        <f t="shared" si="22"/>
        <v>12</v>
      </c>
      <c r="C713" s="7">
        <f t="shared" si="23"/>
        <v>2021</v>
      </c>
      <c r="D713" s="2">
        <v>3906.1</v>
      </c>
    </row>
    <row r="714" spans="1:4" x14ac:dyDescent="0.35">
      <c r="A714" s="3">
        <v>44540</v>
      </c>
      <c r="B714" s="7">
        <f t="shared" si="22"/>
        <v>12</v>
      </c>
      <c r="C714" s="7">
        <f t="shared" si="23"/>
        <v>2021</v>
      </c>
      <c r="D714" s="4">
        <v>3899.87</v>
      </c>
    </row>
    <row r="715" spans="1:4" x14ac:dyDescent="0.35">
      <c r="A715" s="1">
        <v>44541</v>
      </c>
      <c r="B715" s="7">
        <f t="shared" si="22"/>
        <v>12</v>
      </c>
      <c r="C715" s="7">
        <f t="shared" si="23"/>
        <v>2021</v>
      </c>
      <c r="D715" s="2">
        <v>3887.71</v>
      </c>
    </row>
    <row r="716" spans="1:4" x14ac:dyDescent="0.35">
      <c r="A716" s="3">
        <v>44542</v>
      </c>
      <c r="B716" s="7">
        <f t="shared" si="22"/>
        <v>12</v>
      </c>
      <c r="C716" s="7">
        <f t="shared" si="23"/>
        <v>2021</v>
      </c>
      <c r="D716" s="4">
        <v>3887.71</v>
      </c>
    </row>
    <row r="717" spans="1:4" x14ac:dyDescent="0.35">
      <c r="A717" s="1">
        <v>44543</v>
      </c>
      <c r="B717" s="7">
        <f t="shared" si="22"/>
        <v>12</v>
      </c>
      <c r="C717" s="7">
        <f t="shared" si="23"/>
        <v>2021</v>
      </c>
      <c r="D717" s="2">
        <v>3887.71</v>
      </c>
    </row>
    <row r="718" spans="1:4" x14ac:dyDescent="0.35">
      <c r="A718" s="3">
        <v>44544</v>
      </c>
      <c r="B718" s="7">
        <f t="shared" si="22"/>
        <v>12</v>
      </c>
      <c r="C718" s="7">
        <f t="shared" si="23"/>
        <v>2021</v>
      </c>
      <c r="D718" s="4">
        <v>3886.87</v>
      </c>
    </row>
    <row r="719" spans="1:4" x14ac:dyDescent="0.35">
      <c r="A719" s="1">
        <v>44545</v>
      </c>
      <c r="B719" s="7">
        <f t="shared" si="22"/>
        <v>12</v>
      </c>
      <c r="C719" s="7">
        <f t="shared" si="23"/>
        <v>2021</v>
      </c>
      <c r="D719" s="2">
        <v>3936.41</v>
      </c>
    </row>
    <row r="720" spans="1:4" x14ac:dyDescent="0.35">
      <c r="A720" s="3">
        <v>44546</v>
      </c>
      <c r="B720" s="7">
        <f t="shared" si="22"/>
        <v>12</v>
      </c>
      <c r="C720" s="7">
        <f t="shared" si="23"/>
        <v>2021</v>
      </c>
      <c r="D720" s="4">
        <v>3990.27</v>
      </c>
    </row>
    <row r="721" spans="1:4" x14ac:dyDescent="0.35">
      <c r="A721" s="1">
        <v>44547</v>
      </c>
      <c r="B721" s="7">
        <f t="shared" si="22"/>
        <v>12</v>
      </c>
      <c r="C721" s="7">
        <f t="shared" si="23"/>
        <v>2021</v>
      </c>
      <c r="D721" s="2">
        <v>4002.97</v>
      </c>
    </row>
    <row r="722" spans="1:4" x14ac:dyDescent="0.35">
      <c r="A722" s="3">
        <v>44548</v>
      </c>
      <c r="B722" s="7">
        <f t="shared" si="22"/>
        <v>12</v>
      </c>
      <c r="C722" s="7">
        <f t="shared" si="23"/>
        <v>2021</v>
      </c>
      <c r="D722" s="4">
        <v>3999.85</v>
      </c>
    </row>
    <row r="723" spans="1:4" x14ac:dyDescent="0.35">
      <c r="A723" s="1">
        <v>44549</v>
      </c>
      <c r="B723" s="7">
        <f t="shared" si="22"/>
        <v>12</v>
      </c>
      <c r="C723" s="7">
        <f t="shared" si="23"/>
        <v>2021</v>
      </c>
      <c r="D723" s="2">
        <v>3999.85</v>
      </c>
    </row>
    <row r="724" spans="1:4" x14ac:dyDescent="0.35">
      <c r="A724" s="3">
        <v>44550</v>
      </c>
      <c r="B724" s="7">
        <f t="shared" si="22"/>
        <v>12</v>
      </c>
      <c r="C724" s="7">
        <f t="shared" si="23"/>
        <v>2021</v>
      </c>
      <c r="D724" s="4">
        <v>3999.85</v>
      </c>
    </row>
    <row r="725" spans="1:4" x14ac:dyDescent="0.35">
      <c r="A725" s="1">
        <v>44551</v>
      </c>
      <c r="B725" s="7">
        <f t="shared" si="22"/>
        <v>12</v>
      </c>
      <c r="C725" s="7">
        <f t="shared" si="23"/>
        <v>2021</v>
      </c>
      <c r="D725" s="2">
        <v>4002.12</v>
      </c>
    </row>
    <row r="726" spans="1:4" x14ac:dyDescent="0.35">
      <c r="A726" s="3">
        <v>44552</v>
      </c>
      <c r="B726" s="7">
        <f t="shared" si="22"/>
        <v>12</v>
      </c>
      <c r="C726" s="7">
        <f t="shared" si="23"/>
        <v>2021</v>
      </c>
      <c r="D726" s="4">
        <v>3996.28</v>
      </c>
    </row>
    <row r="727" spans="1:4" x14ac:dyDescent="0.35">
      <c r="A727" s="1">
        <v>44553</v>
      </c>
      <c r="B727" s="7">
        <f t="shared" si="22"/>
        <v>12</v>
      </c>
      <c r="C727" s="7">
        <f t="shared" si="23"/>
        <v>2021</v>
      </c>
      <c r="D727" s="2">
        <v>3997.71</v>
      </c>
    </row>
    <row r="728" spans="1:4" x14ac:dyDescent="0.35">
      <c r="A728" s="3">
        <v>44554</v>
      </c>
      <c r="B728" s="7">
        <f t="shared" si="22"/>
        <v>12</v>
      </c>
      <c r="C728" s="7">
        <f t="shared" si="23"/>
        <v>2021</v>
      </c>
      <c r="D728" s="4">
        <v>3997.09</v>
      </c>
    </row>
    <row r="729" spans="1:4" x14ac:dyDescent="0.35">
      <c r="A729" s="1">
        <v>44555</v>
      </c>
      <c r="B729" s="7">
        <f t="shared" si="22"/>
        <v>12</v>
      </c>
      <c r="C729" s="7">
        <f t="shared" si="23"/>
        <v>2021</v>
      </c>
      <c r="D729" s="2">
        <v>3994.15</v>
      </c>
    </row>
    <row r="730" spans="1:4" x14ac:dyDescent="0.35">
      <c r="A730" s="3">
        <v>44556</v>
      </c>
      <c r="B730" s="7">
        <f t="shared" si="22"/>
        <v>12</v>
      </c>
      <c r="C730" s="7">
        <f t="shared" si="23"/>
        <v>2021</v>
      </c>
      <c r="D730" s="4">
        <v>3994.15</v>
      </c>
    </row>
    <row r="731" spans="1:4" x14ac:dyDescent="0.35">
      <c r="A731" s="1">
        <v>44557</v>
      </c>
      <c r="B731" s="7">
        <f t="shared" si="22"/>
        <v>12</v>
      </c>
      <c r="C731" s="7">
        <f t="shared" si="23"/>
        <v>2021</v>
      </c>
      <c r="D731" s="2">
        <v>3994.15</v>
      </c>
    </row>
    <row r="732" spans="1:4" x14ac:dyDescent="0.35">
      <c r="A732" s="3">
        <v>44558</v>
      </c>
      <c r="B732" s="7">
        <f t="shared" si="22"/>
        <v>12</v>
      </c>
      <c r="C732" s="7">
        <f t="shared" si="23"/>
        <v>2021</v>
      </c>
      <c r="D732" s="4">
        <v>3989.41</v>
      </c>
    </row>
    <row r="733" spans="1:4" x14ac:dyDescent="0.35">
      <c r="A733" s="1">
        <v>44559</v>
      </c>
      <c r="B733" s="7">
        <f t="shared" si="22"/>
        <v>12</v>
      </c>
      <c r="C733" s="7">
        <f t="shared" si="23"/>
        <v>2021</v>
      </c>
      <c r="D733" s="2">
        <v>4004</v>
      </c>
    </row>
    <row r="734" spans="1:4" x14ac:dyDescent="0.35">
      <c r="A734" s="3">
        <v>44560</v>
      </c>
      <c r="B734" s="7">
        <f t="shared" si="22"/>
        <v>12</v>
      </c>
      <c r="C734" s="7">
        <f t="shared" si="23"/>
        <v>2021</v>
      </c>
      <c r="D734" s="4">
        <v>4023.68</v>
      </c>
    </row>
    <row r="735" spans="1:4" x14ac:dyDescent="0.35">
      <c r="A735" s="1">
        <v>44561</v>
      </c>
      <c r="B735" s="7">
        <f t="shared" si="22"/>
        <v>12</v>
      </c>
      <c r="C735" s="7">
        <f t="shared" si="23"/>
        <v>2021</v>
      </c>
      <c r="D735" s="2">
        <v>3981.16</v>
      </c>
    </row>
    <row r="736" spans="1:4" x14ac:dyDescent="0.35">
      <c r="A736" s="3">
        <v>44562</v>
      </c>
      <c r="B736" s="7">
        <f t="shared" si="22"/>
        <v>1</v>
      </c>
      <c r="C736" s="7">
        <f t="shared" si="23"/>
        <v>2022</v>
      </c>
      <c r="D736" s="4">
        <v>3981.16</v>
      </c>
    </row>
    <row r="737" spans="1:4" x14ac:dyDescent="0.35">
      <c r="A737" s="1">
        <v>44563</v>
      </c>
      <c r="B737" s="7">
        <f t="shared" si="22"/>
        <v>1</v>
      </c>
      <c r="C737" s="7">
        <f t="shared" si="23"/>
        <v>2022</v>
      </c>
      <c r="D737" s="2">
        <v>3981.16</v>
      </c>
    </row>
    <row r="738" spans="1:4" x14ac:dyDescent="0.35">
      <c r="A738" s="3">
        <v>44564</v>
      </c>
      <c r="B738" s="7">
        <f t="shared" si="22"/>
        <v>1</v>
      </c>
      <c r="C738" s="7">
        <f t="shared" si="23"/>
        <v>2022</v>
      </c>
      <c r="D738" s="4">
        <v>3981.16</v>
      </c>
    </row>
    <row r="739" spans="1:4" x14ac:dyDescent="0.35">
      <c r="A739" s="1">
        <v>44565</v>
      </c>
      <c r="B739" s="7">
        <f t="shared" si="22"/>
        <v>1</v>
      </c>
      <c r="C739" s="7">
        <f t="shared" si="23"/>
        <v>2022</v>
      </c>
      <c r="D739" s="2">
        <v>4082.75</v>
      </c>
    </row>
    <row r="740" spans="1:4" x14ac:dyDescent="0.35">
      <c r="A740" s="3">
        <v>44566</v>
      </c>
      <c r="B740" s="7">
        <f t="shared" si="22"/>
        <v>1</v>
      </c>
      <c r="C740" s="7">
        <f t="shared" si="23"/>
        <v>2022</v>
      </c>
      <c r="D740" s="4">
        <v>4084.11</v>
      </c>
    </row>
    <row r="741" spans="1:4" x14ac:dyDescent="0.35">
      <c r="A741" s="1">
        <v>44567</v>
      </c>
      <c r="B741" s="7">
        <f t="shared" si="22"/>
        <v>1</v>
      </c>
      <c r="C741" s="7">
        <f t="shared" si="23"/>
        <v>2022</v>
      </c>
      <c r="D741" s="2">
        <v>4042.36</v>
      </c>
    </row>
    <row r="742" spans="1:4" x14ac:dyDescent="0.35">
      <c r="A742" s="3">
        <v>44568</v>
      </c>
      <c r="B742" s="7">
        <f t="shared" si="22"/>
        <v>1</v>
      </c>
      <c r="C742" s="7">
        <f t="shared" si="23"/>
        <v>2022</v>
      </c>
      <c r="D742" s="4">
        <v>4039.31</v>
      </c>
    </row>
    <row r="743" spans="1:4" x14ac:dyDescent="0.35">
      <c r="A743" s="1">
        <v>44569</v>
      </c>
      <c r="B743" s="7">
        <f t="shared" si="22"/>
        <v>1</v>
      </c>
      <c r="C743" s="7">
        <f t="shared" si="23"/>
        <v>2022</v>
      </c>
      <c r="D743" s="2">
        <v>4043.46</v>
      </c>
    </row>
    <row r="744" spans="1:4" x14ac:dyDescent="0.35">
      <c r="A744" s="3">
        <v>44570</v>
      </c>
      <c r="B744" s="7">
        <f t="shared" si="22"/>
        <v>1</v>
      </c>
      <c r="C744" s="7">
        <f t="shared" si="23"/>
        <v>2022</v>
      </c>
      <c r="D744" s="4">
        <v>4043.46</v>
      </c>
    </row>
    <row r="745" spans="1:4" x14ac:dyDescent="0.35">
      <c r="A745" s="1">
        <v>44571</v>
      </c>
      <c r="B745" s="7">
        <f t="shared" si="22"/>
        <v>1</v>
      </c>
      <c r="C745" s="7">
        <f t="shared" si="23"/>
        <v>2022</v>
      </c>
      <c r="D745" s="2">
        <v>4043.46</v>
      </c>
    </row>
    <row r="746" spans="1:4" x14ac:dyDescent="0.35">
      <c r="A746" s="3">
        <v>44572</v>
      </c>
      <c r="B746" s="7">
        <f t="shared" si="22"/>
        <v>1</v>
      </c>
      <c r="C746" s="7">
        <f t="shared" si="23"/>
        <v>2022</v>
      </c>
      <c r="D746" s="4">
        <v>4043.46</v>
      </c>
    </row>
    <row r="747" spans="1:4" x14ac:dyDescent="0.35">
      <c r="A747" s="1">
        <v>44573</v>
      </c>
      <c r="B747" s="7">
        <f t="shared" si="22"/>
        <v>1</v>
      </c>
      <c r="C747" s="7">
        <f t="shared" si="23"/>
        <v>2022</v>
      </c>
      <c r="D747" s="2">
        <v>4011.65</v>
      </c>
    </row>
    <row r="748" spans="1:4" x14ac:dyDescent="0.35">
      <c r="A748" s="3">
        <v>44574</v>
      </c>
      <c r="B748" s="7">
        <f t="shared" si="22"/>
        <v>1</v>
      </c>
      <c r="C748" s="7">
        <f t="shared" si="23"/>
        <v>2022</v>
      </c>
      <c r="D748" s="4">
        <v>3970.08</v>
      </c>
    </row>
    <row r="749" spans="1:4" x14ac:dyDescent="0.35">
      <c r="A749" s="1">
        <v>44575</v>
      </c>
      <c r="B749" s="7">
        <f t="shared" si="22"/>
        <v>1</v>
      </c>
      <c r="C749" s="7">
        <f t="shared" si="23"/>
        <v>2022</v>
      </c>
      <c r="D749" s="2">
        <v>3950.4</v>
      </c>
    </row>
    <row r="750" spans="1:4" x14ac:dyDescent="0.35">
      <c r="A750" s="3">
        <v>44576</v>
      </c>
      <c r="B750" s="7">
        <f t="shared" si="22"/>
        <v>1</v>
      </c>
      <c r="C750" s="7">
        <f t="shared" si="23"/>
        <v>2022</v>
      </c>
      <c r="D750" s="4">
        <v>3993.65</v>
      </c>
    </row>
    <row r="751" spans="1:4" x14ac:dyDescent="0.35">
      <c r="A751" s="1">
        <v>44577</v>
      </c>
      <c r="B751" s="7">
        <f t="shared" si="22"/>
        <v>1</v>
      </c>
      <c r="C751" s="7">
        <f t="shared" si="23"/>
        <v>2022</v>
      </c>
      <c r="D751" s="2">
        <v>3993.65</v>
      </c>
    </row>
    <row r="752" spans="1:4" x14ac:dyDescent="0.35">
      <c r="A752" s="3">
        <v>44578</v>
      </c>
      <c r="B752" s="7">
        <f t="shared" si="22"/>
        <v>1</v>
      </c>
      <c r="C752" s="7">
        <f t="shared" si="23"/>
        <v>2022</v>
      </c>
      <c r="D752" s="4">
        <v>3993.65</v>
      </c>
    </row>
    <row r="753" spans="1:4" x14ac:dyDescent="0.35">
      <c r="A753" s="1">
        <v>44579</v>
      </c>
      <c r="B753" s="7">
        <f t="shared" si="22"/>
        <v>1</v>
      </c>
      <c r="C753" s="7">
        <f t="shared" si="23"/>
        <v>2022</v>
      </c>
      <c r="D753" s="2">
        <v>3993.65</v>
      </c>
    </row>
    <row r="754" spans="1:4" x14ac:dyDescent="0.35">
      <c r="A754" s="3">
        <v>44580</v>
      </c>
      <c r="B754" s="7">
        <f t="shared" si="22"/>
        <v>1</v>
      </c>
      <c r="C754" s="7">
        <f t="shared" si="23"/>
        <v>2022</v>
      </c>
      <c r="D754" s="4">
        <v>4033.37</v>
      </c>
    </row>
    <row r="755" spans="1:4" x14ac:dyDescent="0.35">
      <c r="A755" s="1">
        <v>44581</v>
      </c>
      <c r="B755" s="7">
        <f t="shared" si="22"/>
        <v>1</v>
      </c>
      <c r="C755" s="7">
        <f t="shared" si="23"/>
        <v>2022</v>
      </c>
      <c r="D755" s="2">
        <v>4003.95</v>
      </c>
    </row>
    <row r="756" spans="1:4" x14ac:dyDescent="0.35">
      <c r="A756" s="3">
        <v>44582</v>
      </c>
      <c r="B756" s="7">
        <f t="shared" si="22"/>
        <v>1</v>
      </c>
      <c r="C756" s="7">
        <f t="shared" si="23"/>
        <v>2022</v>
      </c>
      <c r="D756" s="4">
        <v>3980.8</v>
      </c>
    </row>
    <row r="757" spans="1:4" x14ac:dyDescent="0.35">
      <c r="A757" s="1">
        <v>44583</v>
      </c>
      <c r="B757" s="7">
        <f t="shared" si="22"/>
        <v>1</v>
      </c>
      <c r="C757" s="7">
        <f t="shared" si="23"/>
        <v>2022</v>
      </c>
      <c r="D757" s="2">
        <v>3964.3</v>
      </c>
    </row>
    <row r="758" spans="1:4" x14ac:dyDescent="0.35">
      <c r="A758" s="3">
        <v>44584</v>
      </c>
      <c r="B758" s="7">
        <f t="shared" si="22"/>
        <v>1</v>
      </c>
      <c r="C758" s="7">
        <f t="shared" si="23"/>
        <v>2022</v>
      </c>
      <c r="D758" s="4">
        <v>3964.3</v>
      </c>
    </row>
    <row r="759" spans="1:4" x14ac:dyDescent="0.35">
      <c r="A759" s="1">
        <v>44585</v>
      </c>
      <c r="B759" s="7">
        <f t="shared" si="22"/>
        <v>1</v>
      </c>
      <c r="C759" s="7">
        <f t="shared" si="23"/>
        <v>2022</v>
      </c>
      <c r="D759" s="2">
        <v>3964.3</v>
      </c>
    </row>
    <row r="760" spans="1:4" x14ac:dyDescent="0.35">
      <c r="A760" s="3">
        <v>44586</v>
      </c>
      <c r="B760" s="7">
        <f t="shared" si="22"/>
        <v>1</v>
      </c>
      <c r="C760" s="7">
        <f t="shared" si="23"/>
        <v>2022</v>
      </c>
      <c r="D760" s="4">
        <v>3977.51</v>
      </c>
    </row>
    <row r="761" spans="1:4" x14ac:dyDescent="0.35">
      <c r="A761" s="1">
        <v>44587</v>
      </c>
      <c r="B761" s="7">
        <f t="shared" si="22"/>
        <v>1</v>
      </c>
      <c r="C761" s="7">
        <f t="shared" si="23"/>
        <v>2022</v>
      </c>
      <c r="D761" s="2">
        <v>3987.32</v>
      </c>
    </row>
    <row r="762" spans="1:4" x14ac:dyDescent="0.35">
      <c r="A762" s="3">
        <v>44588</v>
      </c>
      <c r="B762" s="7">
        <f t="shared" si="22"/>
        <v>1</v>
      </c>
      <c r="C762" s="7">
        <f t="shared" si="23"/>
        <v>2022</v>
      </c>
      <c r="D762" s="4">
        <v>3947.83</v>
      </c>
    </row>
    <row r="763" spans="1:4" x14ac:dyDescent="0.35">
      <c r="A763" s="1">
        <v>44589</v>
      </c>
      <c r="B763" s="7">
        <f t="shared" si="22"/>
        <v>1</v>
      </c>
      <c r="C763" s="7">
        <f t="shared" si="23"/>
        <v>2022</v>
      </c>
      <c r="D763" s="2">
        <v>3944.04</v>
      </c>
    </row>
    <row r="764" spans="1:4" x14ac:dyDescent="0.35">
      <c r="A764" s="3">
        <v>44590</v>
      </c>
      <c r="B764" s="7">
        <f t="shared" si="22"/>
        <v>1</v>
      </c>
      <c r="C764" s="7">
        <f t="shared" si="23"/>
        <v>2022</v>
      </c>
      <c r="D764" s="4">
        <v>3982.6</v>
      </c>
    </row>
    <row r="765" spans="1:4" x14ac:dyDescent="0.35">
      <c r="A765" s="1">
        <v>44591</v>
      </c>
      <c r="B765" s="7">
        <f t="shared" si="22"/>
        <v>1</v>
      </c>
      <c r="C765" s="7">
        <f t="shared" si="23"/>
        <v>2022</v>
      </c>
      <c r="D765" s="2">
        <v>3982.6</v>
      </c>
    </row>
    <row r="766" spans="1:4" x14ac:dyDescent="0.35">
      <c r="A766" s="3">
        <v>44592</v>
      </c>
      <c r="B766" s="7">
        <f t="shared" si="22"/>
        <v>1</v>
      </c>
      <c r="C766" s="7">
        <f t="shared" si="23"/>
        <v>2022</v>
      </c>
      <c r="D766" s="4">
        <v>3982.6</v>
      </c>
    </row>
    <row r="767" spans="1:4" x14ac:dyDescent="0.35">
      <c r="A767" s="1">
        <v>44593</v>
      </c>
      <c r="B767" s="7">
        <f t="shared" si="22"/>
        <v>2</v>
      </c>
      <c r="C767" s="7">
        <f t="shared" si="23"/>
        <v>2022</v>
      </c>
      <c r="D767" s="2">
        <v>3942.73</v>
      </c>
    </row>
    <row r="768" spans="1:4" x14ac:dyDescent="0.35">
      <c r="A768" s="3">
        <v>44594</v>
      </c>
      <c r="B768" s="7">
        <f t="shared" si="22"/>
        <v>2</v>
      </c>
      <c r="C768" s="7">
        <f t="shared" si="23"/>
        <v>2022</v>
      </c>
      <c r="D768" s="4">
        <v>3923.61</v>
      </c>
    </row>
    <row r="769" spans="1:4" x14ac:dyDescent="0.35">
      <c r="A769" s="1">
        <v>44595</v>
      </c>
      <c r="B769" s="7">
        <f t="shared" si="22"/>
        <v>2</v>
      </c>
      <c r="C769" s="7">
        <f t="shared" si="23"/>
        <v>2022</v>
      </c>
      <c r="D769" s="2">
        <v>3928.05</v>
      </c>
    </row>
    <row r="770" spans="1:4" x14ac:dyDescent="0.35">
      <c r="A770" s="3">
        <v>44596</v>
      </c>
      <c r="B770" s="7">
        <f t="shared" si="22"/>
        <v>2</v>
      </c>
      <c r="C770" s="7">
        <f t="shared" si="23"/>
        <v>2022</v>
      </c>
      <c r="D770" s="4">
        <v>3951.96</v>
      </c>
    </row>
    <row r="771" spans="1:4" x14ac:dyDescent="0.35">
      <c r="A771" s="1">
        <v>44597</v>
      </c>
      <c r="B771" s="7">
        <f t="shared" si="22"/>
        <v>2</v>
      </c>
      <c r="C771" s="7">
        <f t="shared" si="23"/>
        <v>2022</v>
      </c>
      <c r="D771" s="2">
        <v>3962.68</v>
      </c>
    </row>
    <row r="772" spans="1:4" x14ac:dyDescent="0.35">
      <c r="A772" s="3">
        <v>44598</v>
      </c>
      <c r="B772" s="7">
        <f t="shared" si="22"/>
        <v>2</v>
      </c>
      <c r="C772" s="7">
        <f t="shared" si="23"/>
        <v>2022</v>
      </c>
      <c r="D772" s="4">
        <v>3962.68</v>
      </c>
    </row>
    <row r="773" spans="1:4" x14ac:dyDescent="0.35">
      <c r="A773" s="1">
        <v>44599</v>
      </c>
      <c r="B773" s="7">
        <f t="shared" si="22"/>
        <v>2</v>
      </c>
      <c r="C773" s="7">
        <f t="shared" si="23"/>
        <v>2022</v>
      </c>
      <c r="D773" s="2">
        <v>3962.68</v>
      </c>
    </row>
    <row r="774" spans="1:4" x14ac:dyDescent="0.35">
      <c r="A774" s="3">
        <v>44600</v>
      </c>
      <c r="B774" s="7">
        <f t="shared" ref="B774:B837" si="24">MONTH(A774)</f>
        <v>2</v>
      </c>
      <c r="C774" s="7">
        <f t="shared" ref="C774:C837" si="25">YEAR(A774)</f>
        <v>2022</v>
      </c>
      <c r="D774" s="4">
        <v>3963.84</v>
      </c>
    </row>
    <row r="775" spans="1:4" x14ac:dyDescent="0.35">
      <c r="A775" s="1">
        <v>44601</v>
      </c>
      <c r="B775" s="7">
        <f t="shared" si="24"/>
        <v>2</v>
      </c>
      <c r="C775" s="7">
        <f t="shared" si="25"/>
        <v>2022</v>
      </c>
      <c r="D775" s="2">
        <v>3965.41</v>
      </c>
    </row>
    <row r="776" spans="1:4" x14ac:dyDescent="0.35">
      <c r="A776" s="3">
        <v>44602</v>
      </c>
      <c r="B776" s="7">
        <f t="shared" si="24"/>
        <v>2</v>
      </c>
      <c r="C776" s="7">
        <f t="shared" si="25"/>
        <v>2022</v>
      </c>
      <c r="D776" s="4">
        <v>3939.31</v>
      </c>
    </row>
    <row r="777" spans="1:4" x14ac:dyDescent="0.35">
      <c r="A777" s="1">
        <v>44603</v>
      </c>
      <c r="B777" s="7">
        <f t="shared" si="24"/>
        <v>2</v>
      </c>
      <c r="C777" s="7">
        <f t="shared" si="25"/>
        <v>2022</v>
      </c>
      <c r="D777" s="2">
        <v>3917.75</v>
      </c>
    </row>
    <row r="778" spans="1:4" x14ac:dyDescent="0.35">
      <c r="A778" s="3">
        <v>44604</v>
      </c>
      <c r="B778" s="7">
        <f t="shared" si="24"/>
        <v>2</v>
      </c>
      <c r="C778" s="7">
        <f t="shared" si="25"/>
        <v>2022</v>
      </c>
      <c r="D778" s="4">
        <v>3917.52</v>
      </c>
    </row>
    <row r="779" spans="1:4" x14ac:dyDescent="0.35">
      <c r="A779" s="1">
        <v>44605</v>
      </c>
      <c r="B779" s="7">
        <f t="shared" si="24"/>
        <v>2</v>
      </c>
      <c r="C779" s="7">
        <f t="shared" si="25"/>
        <v>2022</v>
      </c>
      <c r="D779" s="2">
        <v>3917.52</v>
      </c>
    </row>
    <row r="780" spans="1:4" x14ac:dyDescent="0.35">
      <c r="A780" s="3">
        <v>44606</v>
      </c>
      <c r="B780" s="7">
        <f t="shared" si="24"/>
        <v>2</v>
      </c>
      <c r="C780" s="7">
        <f t="shared" si="25"/>
        <v>2022</v>
      </c>
      <c r="D780" s="4">
        <v>3917.52</v>
      </c>
    </row>
    <row r="781" spans="1:4" x14ac:dyDescent="0.35">
      <c r="A781" s="1">
        <v>44607</v>
      </c>
      <c r="B781" s="7">
        <f t="shared" si="24"/>
        <v>2</v>
      </c>
      <c r="C781" s="7">
        <f t="shared" si="25"/>
        <v>2022</v>
      </c>
      <c r="D781" s="2">
        <v>3938.97</v>
      </c>
    </row>
    <row r="782" spans="1:4" x14ac:dyDescent="0.35">
      <c r="A782" s="3">
        <v>44608</v>
      </c>
      <c r="B782" s="7">
        <f t="shared" si="24"/>
        <v>2</v>
      </c>
      <c r="C782" s="7">
        <f t="shared" si="25"/>
        <v>2022</v>
      </c>
      <c r="D782" s="4">
        <v>3946.88</v>
      </c>
    </row>
    <row r="783" spans="1:4" x14ac:dyDescent="0.35">
      <c r="A783" s="1">
        <v>44609</v>
      </c>
      <c r="B783" s="7">
        <f t="shared" si="24"/>
        <v>2</v>
      </c>
      <c r="C783" s="7">
        <f t="shared" si="25"/>
        <v>2022</v>
      </c>
      <c r="D783" s="2">
        <v>3963.72</v>
      </c>
    </row>
    <row r="784" spans="1:4" x14ac:dyDescent="0.35">
      <c r="A784" s="3">
        <v>44610</v>
      </c>
      <c r="B784" s="7">
        <f t="shared" si="24"/>
        <v>2</v>
      </c>
      <c r="C784" s="7">
        <f t="shared" si="25"/>
        <v>2022</v>
      </c>
      <c r="D784" s="4">
        <v>3953.26</v>
      </c>
    </row>
    <row r="785" spans="1:4" x14ac:dyDescent="0.35">
      <c r="A785" s="1">
        <v>44611</v>
      </c>
      <c r="B785" s="7">
        <f t="shared" si="24"/>
        <v>2</v>
      </c>
      <c r="C785" s="7">
        <f t="shared" si="25"/>
        <v>2022</v>
      </c>
      <c r="D785" s="2">
        <v>3927.25</v>
      </c>
    </row>
    <row r="786" spans="1:4" x14ac:dyDescent="0.35">
      <c r="A786" s="3">
        <v>44612</v>
      </c>
      <c r="B786" s="7">
        <f t="shared" si="24"/>
        <v>2</v>
      </c>
      <c r="C786" s="7">
        <f t="shared" si="25"/>
        <v>2022</v>
      </c>
      <c r="D786" s="4">
        <v>3927.25</v>
      </c>
    </row>
    <row r="787" spans="1:4" x14ac:dyDescent="0.35">
      <c r="A787" s="1">
        <v>44613</v>
      </c>
      <c r="B787" s="7">
        <f t="shared" si="24"/>
        <v>2</v>
      </c>
      <c r="C787" s="7">
        <f t="shared" si="25"/>
        <v>2022</v>
      </c>
      <c r="D787" s="2">
        <v>3927.25</v>
      </c>
    </row>
    <row r="788" spans="1:4" x14ac:dyDescent="0.35">
      <c r="A788" s="3">
        <v>44614</v>
      </c>
      <c r="B788" s="7">
        <f t="shared" si="24"/>
        <v>2</v>
      </c>
      <c r="C788" s="7">
        <f t="shared" si="25"/>
        <v>2022</v>
      </c>
      <c r="D788" s="4">
        <v>3927.25</v>
      </c>
    </row>
    <row r="789" spans="1:4" x14ac:dyDescent="0.35">
      <c r="A789" s="1">
        <v>44615</v>
      </c>
      <c r="B789" s="7">
        <f t="shared" si="24"/>
        <v>2</v>
      </c>
      <c r="C789" s="7">
        <f t="shared" si="25"/>
        <v>2022</v>
      </c>
      <c r="D789" s="2">
        <v>3932.4</v>
      </c>
    </row>
    <row r="790" spans="1:4" x14ac:dyDescent="0.35">
      <c r="A790" s="3">
        <v>44616</v>
      </c>
      <c r="B790" s="7">
        <f t="shared" si="24"/>
        <v>2</v>
      </c>
      <c r="C790" s="7">
        <f t="shared" si="25"/>
        <v>2022</v>
      </c>
      <c r="D790" s="4">
        <v>3913.79</v>
      </c>
    </row>
    <row r="791" spans="1:4" x14ac:dyDescent="0.35">
      <c r="A791" s="1">
        <v>44617</v>
      </c>
      <c r="B791" s="7">
        <f t="shared" si="24"/>
        <v>2</v>
      </c>
      <c r="C791" s="7">
        <f t="shared" si="25"/>
        <v>2022</v>
      </c>
      <c r="D791" s="2">
        <v>3940.2</v>
      </c>
    </row>
    <row r="792" spans="1:4" x14ac:dyDescent="0.35">
      <c r="A792" s="3">
        <v>44618</v>
      </c>
      <c r="B792" s="7">
        <f t="shared" si="24"/>
        <v>2</v>
      </c>
      <c r="C792" s="7">
        <f t="shared" si="25"/>
        <v>2022</v>
      </c>
      <c r="D792" s="4">
        <v>3910.64</v>
      </c>
    </row>
    <row r="793" spans="1:4" x14ac:dyDescent="0.35">
      <c r="A793" s="1">
        <v>44619</v>
      </c>
      <c r="B793" s="7">
        <f t="shared" si="24"/>
        <v>2</v>
      </c>
      <c r="C793" s="7">
        <f t="shared" si="25"/>
        <v>2022</v>
      </c>
      <c r="D793" s="2">
        <v>3910.64</v>
      </c>
    </row>
    <row r="794" spans="1:4" x14ac:dyDescent="0.35">
      <c r="A794" s="3">
        <v>44620</v>
      </c>
      <c r="B794" s="7">
        <f t="shared" si="24"/>
        <v>2</v>
      </c>
      <c r="C794" s="7">
        <f t="shared" si="25"/>
        <v>2022</v>
      </c>
      <c r="D794" s="4">
        <v>3910.64</v>
      </c>
    </row>
    <row r="795" spans="1:4" x14ac:dyDescent="0.35">
      <c r="A795" s="1">
        <v>44621</v>
      </c>
      <c r="B795" s="7">
        <f t="shared" si="24"/>
        <v>3</v>
      </c>
      <c r="C795" s="7">
        <f t="shared" si="25"/>
        <v>2022</v>
      </c>
      <c r="D795" s="2">
        <v>3910.28</v>
      </c>
    </row>
    <row r="796" spans="1:4" x14ac:dyDescent="0.35">
      <c r="A796" s="3">
        <v>44622</v>
      </c>
      <c r="B796" s="7">
        <f t="shared" si="24"/>
        <v>3</v>
      </c>
      <c r="C796" s="7">
        <f t="shared" si="25"/>
        <v>2022</v>
      </c>
      <c r="D796" s="4">
        <v>3901.62</v>
      </c>
    </row>
    <row r="797" spans="1:4" x14ac:dyDescent="0.35">
      <c r="A797" s="1">
        <v>44623</v>
      </c>
      <c r="B797" s="7">
        <f t="shared" si="24"/>
        <v>3</v>
      </c>
      <c r="C797" s="7">
        <f t="shared" si="25"/>
        <v>2022</v>
      </c>
      <c r="D797" s="2">
        <v>3862.95</v>
      </c>
    </row>
    <row r="798" spans="1:4" x14ac:dyDescent="0.35">
      <c r="A798" s="3">
        <v>44624</v>
      </c>
      <c r="B798" s="7">
        <f t="shared" si="24"/>
        <v>3</v>
      </c>
      <c r="C798" s="7">
        <f t="shared" si="25"/>
        <v>2022</v>
      </c>
      <c r="D798" s="4">
        <v>3771.77</v>
      </c>
    </row>
    <row r="799" spans="1:4" x14ac:dyDescent="0.35">
      <c r="A799" s="1">
        <v>44625</v>
      </c>
      <c r="B799" s="7">
        <f t="shared" si="24"/>
        <v>3</v>
      </c>
      <c r="C799" s="7">
        <f t="shared" si="25"/>
        <v>2022</v>
      </c>
      <c r="D799" s="2">
        <v>3806.11</v>
      </c>
    </row>
    <row r="800" spans="1:4" x14ac:dyDescent="0.35">
      <c r="A800" s="3">
        <v>44626</v>
      </c>
      <c r="B800" s="7">
        <f t="shared" si="24"/>
        <v>3</v>
      </c>
      <c r="C800" s="7">
        <f t="shared" si="25"/>
        <v>2022</v>
      </c>
      <c r="D800" s="4">
        <v>3806.11</v>
      </c>
    </row>
    <row r="801" spans="1:4" x14ac:dyDescent="0.35">
      <c r="A801" s="1">
        <v>44627</v>
      </c>
      <c r="B801" s="7">
        <f t="shared" si="24"/>
        <v>3</v>
      </c>
      <c r="C801" s="7">
        <f t="shared" si="25"/>
        <v>2022</v>
      </c>
      <c r="D801" s="2">
        <v>3806.11</v>
      </c>
    </row>
    <row r="802" spans="1:4" x14ac:dyDescent="0.35">
      <c r="A802" s="3">
        <v>44628</v>
      </c>
      <c r="B802" s="7">
        <f t="shared" si="24"/>
        <v>3</v>
      </c>
      <c r="C802" s="7">
        <f t="shared" si="25"/>
        <v>2022</v>
      </c>
      <c r="D802" s="4">
        <v>3813.41</v>
      </c>
    </row>
    <row r="803" spans="1:4" x14ac:dyDescent="0.35">
      <c r="A803" s="1">
        <v>44629</v>
      </c>
      <c r="B803" s="7">
        <f t="shared" si="24"/>
        <v>3</v>
      </c>
      <c r="C803" s="7">
        <f t="shared" si="25"/>
        <v>2022</v>
      </c>
      <c r="D803" s="2">
        <v>3787.18</v>
      </c>
    </row>
    <row r="804" spans="1:4" x14ac:dyDescent="0.35">
      <c r="A804" s="3">
        <v>44630</v>
      </c>
      <c r="B804" s="7">
        <f t="shared" si="24"/>
        <v>3</v>
      </c>
      <c r="C804" s="7">
        <f t="shared" si="25"/>
        <v>2022</v>
      </c>
      <c r="D804" s="4">
        <v>3746.43</v>
      </c>
    </row>
    <row r="805" spans="1:4" x14ac:dyDescent="0.35">
      <c r="A805" s="1">
        <v>44631</v>
      </c>
      <c r="B805" s="7">
        <f t="shared" si="24"/>
        <v>3</v>
      </c>
      <c r="C805" s="7">
        <f t="shared" si="25"/>
        <v>2022</v>
      </c>
      <c r="D805" s="2">
        <v>3786</v>
      </c>
    </row>
    <row r="806" spans="1:4" x14ac:dyDescent="0.35">
      <c r="A806" s="3">
        <v>44632</v>
      </c>
      <c r="B806" s="7">
        <f t="shared" si="24"/>
        <v>3</v>
      </c>
      <c r="C806" s="7">
        <f t="shared" si="25"/>
        <v>2022</v>
      </c>
      <c r="D806" s="4">
        <v>3827.64</v>
      </c>
    </row>
    <row r="807" spans="1:4" x14ac:dyDescent="0.35">
      <c r="A807" s="1">
        <v>44633</v>
      </c>
      <c r="B807" s="7">
        <f t="shared" si="24"/>
        <v>3</v>
      </c>
      <c r="C807" s="7">
        <f t="shared" si="25"/>
        <v>2022</v>
      </c>
      <c r="D807" s="2">
        <v>3827.64</v>
      </c>
    </row>
    <row r="808" spans="1:4" x14ac:dyDescent="0.35">
      <c r="A808" s="3">
        <v>44634</v>
      </c>
      <c r="B808" s="7">
        <f t="shared" si="24"/>
        <v>3</v>
      </c>
      <c r="C808" s="7">
        <f t="shared" si="25"/>
        <v>2022</v>
      </c>
      <c r="D808" s="4">
        <v>3827.64</v>
      </c>
    </row>
    <row r="809" spans="1:4" x14ac:dyDescent="0.35">
      <c r="A809" s="1">
        <v>44635</v>
      </c>
      <c r="B809" s="7">
        <f t="shared" si="24"/>
        <v>3</v>
      </c>
      <c r="C809" s="7">
        <f t="shared" si="25"/>
        <v>2022</v>
      </c>
      <c r="D809" s="2">
        <v>3800.85</v>
      </c>
    </row>
    <row r="810" spans="1:4" x14ac:dyDescent="0.35">
      <c r="A810" s="3">
        <v>44636</v>
      </c>
      <c r="B810" s="7">
        <f t="shared" si="24"/>
        <v>3</v>
      </c>
      <c r="C810" s="7">
        <f t="shared" si="25"/>
        <v>2022</v>
      </c>
      <c r="D810" s="4">
        <v>3836.56</v>
      </c>
    </row>
    <row r="811" spans="1:4" x14ac:dyDescent="0.35">
      <c r="A811" s="1">
        <v>44637</v>
      </c>
      <c r="B811" s="7">
        <f t="shared" si="24"/>
        <v>3</v>
      </c>
      <c r="C811" s="7">
        <f t="shared" si="25"/>
        <v>2022</v>
      </c>
      <c r="D811" s="2">
        <v>3826.89</v>
      </c>
    </row>
    <row r="812" spans="1:4" x14ac:dyDescent="0.35">
      <c r="A812" s="3">
        <v>44638</v>
      </c>
      <c r="B812" s="7">
        <f t="shared" si="24"/>
        <v>3</v>
      </c>
      <c r="C812" s="7">
        <f t="shared" si="25"/>
        <v>2022</v>
      </c>
      <c r="D812" s="4">
        <v>3816.43</v>
      </c>
    </row>
    <row r="813" spans="1:4" x14ac:dyDescent="0.35">
      <c r="A813" s="1">
        <v>44639</v>
      </c>
      <c r="B813" s="7">
        <f t="shared" si="24"/>
        <v>3</v>
      </c>
      <c r="C813" s="7">
        <f t="shared" si="25"/>
        <v>2022</v>
      </c>
      <c r="D813" s="2">
        <v>3820.67</v>
      </c>
    </row>
    <row r="814" spans="1:4" x14ac:dyDescent="0.35">
      <c r="A814" s="3">
        <v>44640</v>
      </c>
      <c r="B814" s="7">
        <f t="shared" si="24"/>
        <v>3</v>
      </c>
      <c r="C814" s="7">
        <f t="shared" si="25"/>
        <v>2022</v>
      </c>
      <c r="D814" s="4">
        <v>3820.67</v>
      </c>
    </row>
    <row r="815" spans="1:4" x14ac:dyDescent="0.35">
      <c r="A815" s="1">
        <v>44641</v>
      </c>
      <c r="B815" s="7">
        <f t="shared" si="24"/>
        <v>3</v>
      </c>
      <c r="C815" s="7">
        <f t="shared" si="25"/>
        <v>2022</v>
      </c>
      <c r="D815" s="2">
        <v>3820.67</v>
      </c>
    </row>
    <row r="816" spans="1:4" x14ac:dyDescent="0.35">
      <c r="A816" s="3">
        <v>44642</v>
      </c>
      <c r="B816" s="7">
        <f t="shared" si="24"/>
        <v>3</v>
      </c>
      <c r="C816" s="7">
        <f t="shared" si="25"/>
        <v>2022</v>
      </c>
      <c r="D816" s="4">
        <v>3820.67</v>
      </c>
    </row>
    <row r="817" spans="1:4" x14ac:dyDescent="0.35">
      <c r="A817" s="1">
        <v>44643</v>
      </c>
      <c r="B817" s="7">
        <f t="shared" si="24"/>
        <v>3</v>
      </c>
      <c r="C817" s="7">
        <f t="shared" si="25"/>
        <v>2022</v>
      </c>
      <c r="D817" s="2">
        <v>3765.67</v>
      </c>
    </row>
    <row r="818" spans="1:4" x14ac:dyDescent="0.35">
      <c r="A818" s="3">
        <v>44644</v>
      </c>
      <c r="B818" s="7">
        <f t="shared" si="24"/>
        <v>3</v>
      </c>
      <c r="C818" s="7">
        <f t="shared" si="25"/>
        <v>2022</v>
      </c>
      <c r="D818" s="4">
        <v>3756.64</v>
      </c>
    </row>
    <row r="819" spans="1:4" x14ac:dyDescent="0.35">
      <c r="A819" s="1">
        <v>44645</v>
      </c>
      <c r="B819" s="7">
        <f t="shared" si="24"/>
        <v>3</v>
      </c>
      <c r="C819" s="7">
        <f t="shared" si="25"/>
        <v>2022</v>
      </c>
      <c r="D819" s="2">
        <v>3798.9</v>
      </c>
    </row>
    <row r="820" spans="1:4" x14ac:dyDescent="0.35">
      <c r="A820" s="3">
        <v>44646</v>
      </c>
      <c r="B820" s="7">
        <f t="shared" si="24"/>
        <v>3</v>
      </c>
      <c r="C820" s="7">
        <f t="shared" si="25"/>
        <v>2022</v>
      </c>
      <c r="D820" s="4">
        <v>3785.66</v>
      </c>
    </row>
    <row r="821" spans="1:4" x14ac:dyDescent="0.35">
      <c r="A821" s="1">
        <v>44647</v>
      </c>
      <c r="B821" s="7">
        <f t="shared" si="24"/>
        <v>3</v>
      </c>
      <c r="C821" s="7">
        <f t="shared" si="25"/>
        <v>2022</v>
      </c>
      <c r="D821" s="2">
        <v>3785.66</v>
      </c>
    </row>
    <row r="822" spans="1:4" x14ac:dyDescent="0.35">
      <c r="A822" s="3">
        <v>44648</v>
      </c>
      <c r="B822" s="7">
        <f t="shared" si="24"/>
        <v>3</v>
      </c>
      <c r="C822" s="7">
        <f t="shared" si="25"/>
        <v>2022</v>
      </c>
      <c r="D822" s="4">
        <v>3785.66</v>
      </c>
    </row>
    <row r="823" spans="1:4" x14ac:dyDescent="0.35">
      <c r="A823" s="1">
        <v>44649</v>
      </c>
      <c r="B823" s="7">
        <f t="shared" si="24"/>
        <v>3</v>
      </c>
      <c r="C823" s="7">
        <f t="shared" si="25"/>
        <v>2022</v>
      </c>
      <c r="D823" s="2">
        <v>3785.7</v>
      </c>
    </row>
    <row r="824" spans="1:4" x14ac:dyDescent="0.35">
      <c r="A824" s="3">
        <v>44650</v>
      </c>
      <c r="B824" s="7">
        <f t="shared" si="24"/>
        <v>3</v>
      </c>
      <c r="C824" s="7">
        <f t="shared" si="25"/>
        <v>2022</v>
      </c>
      <c r="D824" s="4">
        <v>3765.96</v>
      </c>
    </row>
    <row r="825" spans="1:4" x14ac:dyDescent="0.35">
      <c r="A825" s="1">
        <v>44651</v>
      </c>
      <c r="B825" s="7">
        <f t="shared" si="24"/>
        <v>3</v>
      </c>
      <c r="C825" s="7">
        <f t="shared" si="25"/>
        <v>2022</v>
      </c>
      <c r="D825" s="2">
        <v>3748.15</v>
      </c>
    </row>
    <row r="826" spans="1:4" x14ac:dyDescent="0.35">
      <c r="A826" s="3">
        <v>44652</v>
      </c>
      <c r="B826" s="7">
        <f t="shared" si="24"/>
        <v>4</v>
      </c>
      <c r="C826" s="7">
        <f t="shared" si="25"/>
        <v>2022</v>
      </c>
      <c r="D826" s="4">
        <v>3756.03</v>
      </c>
    </row>
    <row r="827" spans="1:4" x14ac:dyDescent="0.35">
      <c r="A827" s="1">
        <v>44653</v>
      </c>
      <c r="B827" s="7">
        <f t="shared" si="24"/>
        <v>4</v>
      </c>
      <c r="C827" s="7">
        <f t="shared" si="25"/>
        <v>2022</v>
      </c>
      <c r="D827" s="2">
        <v>3774.79</v>
      </c>
    </row>
    <row r="828" spans="1:4" x14ac:dyDescent="0.35">
      <c r="A828" s="3">
        <v>44654</v>
      </c>
      <c r="B828" s="7">
        <f t="shared" si="24"/>
        <v>4</v>
      </c>
      <c r="C828" s="7">
        <f t="shared" si="25"/>
        <v>2022</v>
      </c>
      <c r="D828" s="4">
        <v>3774.79</v>
      </c>
    </row>
    <row r="829" spans="1:4" x14ac:dyDescent="0.35">
      <c r="A829" s="1">
        <v>44655</v>
      </c>
      <c r="B829" s="7">
        <f t="shared" si="24"/>
        <v>4</v>
      </c>
      <c r="C829" s="7">
        <f t="shared" si="25"/>
        <v>2022</v>
      </c>
      <c r="D829" s="2">
        <v>3774.79</v>
      </c>
    </row>
    <row r="830" spans="1:4" x14ac:dyDescent="0.35">
      <c r="A830" s="3">
        <v>44656</v>
      </c>
      <c r="B830" s="7">
        <f t="shared" si="24"/>
        <v>4</v>
      </c>
      <c r="C830" s="7">
        <f t="shared" si="25"/>
        <v>2022</v>
      </c>
      <c r="D830" s="4">
        <v>3706.95</v>
      </c>
    </row>
    <row r="831" spans="1:4" x14ac:dyDescent="0.35">
      <c r="A831" s="1">
        <v>44657</v>
      </c>
      <c r="B831" s="7">
        <f t="shared" si="24"/>
        <v>4</v>
      </c>
      <c r="C831" s="7">
        <f t="shared" si="25"/>
        <v>2022</v>
      </c>
      <c r="D831" s="2">
        <v>3723.79</v>
      </c>
    </row>
    <row r="832" spans="1:4" x14ac:dyDescent="0.35">
      <c r="A832" s="3">
        <v>44658</v>
      </c>
      <c r="B832" s="7">
        <f t="shared" si="24"/>
        <v>4</v>
      </c>
      <c r="C832" s="7">
        <f t="shared" si="25"/>
        <v>2022</v>
      </c>
      <c r="D832" s="4">
        <v>3746.51</v>
      </c>
    </row>
    <row r="833" spans="1:4" x14ac:dyDescent="0.35">
      <c r="A833" s="1">
        <v>44659</v>
      </c>
      <c r="B833" s="7">
        <f t="shared" si="24"/>
        <v>4</v>
      </c>
      <c r="C833" s="7">
        <f t="shared" si="25"/>
        <v>2022</v>
      </c>
      <c r="D833" s="2">
        <v>3771.83</v>
      </c>
    </row>
    <row r="834" spans="1:4" x14ac:dyDescent="0.35">
      <c r="A834" s="3">
        <v>44660</v>
      </c>
      <c r="B834" s="7">
        <f t="shared" si="24"/>
        <v>4</v>
      </c>
      <c r="C834" s="7">
        <f t="shared" si="25"/>
        <v>2022</v>
      </c>
      <c r="D834" s="4">
        <v>3777.41</v>
      </c>
    </row>
    <row r="835" spans="1:4" x14ac:dyDescent="0.35">
      <c r="A835" s="1">
        <v>44661</v>
      </c>
      <c r="B835" s="7">
        <f t="shared" si="24"/>
        <v>4</v>
      </c>
      <c r="C835" s="7">
        <f t="shared" si="25"/>
        <v>2022</v>
      </c>
      <c r="D835" s="2">
        <v>3777.41</v>
      </c>
    </row>
    <row r="836" spans="1:4" x14ac:dyDescent="0.35">
      <c r="A836" s="3">
        <v>44662</v>
      </c>
      <c r="B836" s="7">
        <f t="shared" si="24"/>
        <v>4</v>
      </c>
      <c r="C836" s="7">
        <f t="shared" si="25"/>
        <v>2022</v>
      </c>
      <c r="D836" s="4">
        <v>3777.41</v>
      </c>
    </row>
    <row r="837" spans="1:4" x14ac:dyDescent="0.35">
      <c r="A837" s="1">
        <v>44663</v>
      </c>
      <c r="B837" s="7">
        <f t="shared" si="24"/>
        <v>4</v>
      </c>
      <c r="C837" s="7">
        <f t="shared" si="25"/>
        <v>2022</v>
      </c>
      <c r="D837" s="2">
        <v>3744.16</v>
      </c>
    </row>
    <row r="838" spans="1:4" x14ac:dyDescent="0.35">
      <c r="A838" s="3">
        <v>44664</v>
      </c>
      <c r="B838" s="7">
        <f t="shared" ref="B838:B901" si="26">MONTH(A838)</f>
        <v>4</v>
      </c>
      <c r="C838" s="7">
        <f t="shared" ref="C838:C901" si="27">YEAR(A838)</f>
        <v>2022</v>
      </c>
      <c r="D838" s="4">
        <v>3736.7</v>
      </c>
    </row>
    <row r="839" spans="1:4" x14ac:dyDescent="0.35">
      <c r="A839" s="1">
        <v>44665</v>
      </c>
      <c r="B839" s="7">
        <f t="shared" si="26"/>
        <v>4</v>
      </c>
      <c r="C839" s="7">
        <f t="shared" si="27"/>
        <v>2022</v>
      </c>
      <c r="D839" s="2">
        <v>3737.32</v>
      </c>
    </row>
    <row r="840" spans="1:4" x14ac:dyDescent="0.35">
      <c r="A840" s="3">
        <v>44666</v>
      </c>
      <c r="B840" s="7">
        <f t="shared" si="26"/>
        <v>4</v>
      </c>
      <c r="C840" s="7">
        <f t="shared" si="27"/>
        <v>2022</v>
      </c>
      <c r="D840" s="4">
        <v>3737.32</v>
      </c>
    </row>
    <row r="841" spans="1:4" x14ac:dyDescent="0.35">
      <c r="A841" s="1">
        <v>44667</v>
      </c>
      <c r="B841" s="7">
        <f t="shared" si="26"/>
        <v>4</v>
      </c>
      <c r="C841" s="7">
        <f t="shared" si="27"/>
        <v>2022</v>
      </c>
      <c r="D841" s="2">
        <v>3737.32</v>
      </c>
    </row>
    <row r="842" spans="1:4" x14ac:dyDescent="0.35">
      <c r="A842" s="3">
        <v>44668</v>
      </c>
      <c r="B842" s="7">
        <f t="shared" si="26"/>
        <v>4</v>
      </c>
      <c r="C842" s="7">
        <f t="shared" si="27"/>
        <v>2022</v>
      </c>
      <c r="D842" s="4">
        <v>3737.32</v>
      </c>
    </row>
    <row r="843" spans="1:4" x14ac:dyDescent="0.35">
      <c r="A843" s="1">
        <v>44669</v>
      </c>
      <c r="B843" s="7">
        <f t="shared" si="26"/>
        <v>4</v>
      </c>
      <c r="C843" s="7">
        <f t="shared" si="27"/>
        <v>2022</v>
      </c>
      <c r="D843" s="2">
        <v>3737.32</v>
      </c>
    </row>
    <row r="844" spans="1:4" x14ac:dyDescent="0.35">
      <c r="A844" s="3">
        <v>44670</v>
      </c>
      <c r="B844" s="7">
        <f t="shared" si="26"/>
        <v>4</v>
      </c>
      <c r="C844" s="7">
        <f t="shared" si="27"/>
        <v>2022</v>
      </c>
      <c r="D844" s="4">
        <v>3731.31</v>
      </c>
    </row>
    <row r="845" spans="1:4" x14ac:dyDescent="0.35">
      <c r="A845" s="1">
        <v>44671</v>
      </c>
      <c r="B845" s="7">
        <f t="shared" si="26"/>
        <v>4</v>
      </c>
      <c r="C845" s="7">
        <f t="shared" si="27"/>
        <v>2022</v>
      </c>
      <c r="D845" s="2">
        <v>3755.85</v>
      </c>
    </row>
    <row r="846" spans="1:4" x14ac:dyDescent="0.35">
      <c r="A846" s="3">
        <v>44672</v>
      </c>
      <c r="B846" s="7">
        <f t="shared" si="26"/>
        <v>4</v>
      </c>
      <c r="C846" s="7">
        <f t="shared" si="27"/>
        <v>2022</v>
      </c>
      <c r="D846" s="4">
        <v>3758.65</v>
      </c>
    </row>
    <row r="847" spans="1:4" x14ac:dyDescent="0.35">
      <c r="A847" s="1">
        <v>44673</v>
      </c>
      <c r="B847" s="7">
        <f t="shared" si="26"/>
        <v>4</v>
      </c>
      <c r="C847" s="7">
        <f t="shared" si="27"/>
        <v>2022</v>
      </c>
      <c r="D847" s="2">
        <v>3759.54</v>
      </c>
    </row>
    <row r="848" spans="1:4" x14ac:dyDescent="0.35">
      <c r="A848" s="3">
        <v>44674</v>
      </c>
      <c r="B848" s="7">
        <f t="shared" si="26"/>
        <v>4</v>
      </c>
      <c r="C848" s="7">
        <f t="shared" si="27"/>
        <v>2022</v>
      </c>
      <c r="D848" s="4">
        <v>3819.07</v>
      </c>
    </row>
    <row r="849" spans="1:4" x14ac:dyDescent="0.35">
      <c r="A849" s="1">
        <v>44675</v>
      </c>
      <c r="B849" s="7">
        <f t="shared" si="26"/>
        <v>4</v>
      </c>
      <c r="C849" s="7">
        <f t="shared" si="27"/>
        <v>2022</v>
      </c>
      <c r="D849" s="2">
        <v>3819.07</v>
      </c>
    </row>
    <row r="850" spans="1:4" x14ac:dyDescent="0.35">
      <c r="A850" s="3">
        <v>44676</v>
      </c>
      <c r="B850" s="7">
        <f t="shared" si="26"/>
        <v>4</v>
      </c>
      <c r="C850" s="7">
        <f t="shared" si="27"/>
        <v>2022</v>
      </c>
      <c r="D850" s="4">
        <v>3819.07</v>
      </c>
    </row>
    <row r="851" spans="1:4" x14ac:dyDescent="0.35">
      <c r="A851" s="1">
        <v>44677</v>
      </c>
      <c r="B851" s="7">
        <f t="shared" si="26"/>
        <v>4</v>
      </c>
      <c r="C851" s="7">
        <f t="shared" si="27"/>
        <v>2022</v>
      </c>
      <c r="D851" s="2">
        <v>3931.74</v>
      </c>
    </row>
    <row r="852" spans="1:4" x14ac:dyDescent="0.35">
      <c r="A852" s="3">
        <v>44678</v>
      </c>
      <c r="B852" s="7">
        <f t="shared" si="26"/>
        <v>4</v>
      </c>
      <c r="C852" s="7">
        <f t="shared" si="27"/>
        <v>2022</v>
      </c>
      <c r="D852" s="4">
        <v>3947.63</v>
      </c>
    </row>
    <row r="853" spans="1:4" x14ac:dyDescent="0.35">
      <c r="A853" s="1">
        <v>44679</v>
      </c>
      <c r="B853" s="7">
        <f t="shared" si="26"/>
        <v>4</v>
      </c>
      <c r="C853" s="7">
        <f t="shared" si="27"/>
        <v>2022</v>
      </c>
      <c r="D853" s="2">
        <v>3967.32</v>
      </c>
    </row>
    <row r="854" spans="1:4" x14ac:dyDescent="0.35">
      <c r="A854" s="3">
        <v>44680</v>
      </c>
      <c r="B854" s="7">
        <f t="shared" si="26"/>
        <v>4</v>
      </c>
      <c r="C854" s="7">
        <f t="shared" si="27"/>
        <v>2022</v>
      </c>
      <c r="D854" s="4">
        <v>3984.77</v>
      </c>
    </row>
    <row r="855" spans="1:4" x14ac:dyDescent="0.35">
      <c r="A855" s="1">
        <v>44681</v>
      </c>
      <c r="B855" s="7">
        <f t="shared" si="26"/>
        <v>4</v>
      </c>
      <c r="C855" s="7">
        <f t="shared" si="27"/>
        <v>2022</v>
      </c>
      <c r="D855" s="2">
        <v>3966.27</v>
      </c>
    </row>
    <row r="856" spans="1:4" x14ac:dyDescent="0.35">
      <c r="A856" s="3">
        <v>44682</v>
      </c>
      <c r="B856" s="7">
        <f t="shared" si="26"/>
        <v>5</v>
      </c>
      <c r="C856" s="7">
        <f t="shared" si="27"/>
        <v>2022</v>
      </c>
      <c r="D856" s="4">
        <v>3966.27</v>
      </c>
    </row>
    <row r="857" spans="1:4" x14ac:dyDescent="0.35">
      <c r="A857" s="1">
        <v>44683</v>
      </c>
      <c r="B857" s="7">
        <f t="shared" si="26"/>
        <v>5</v>
      </c>
      <c r="C857" s="7">
        <f t="shared" si="27"/>
        <v>2022</v>
      </c>
      <c r="D857" s="2">
        <v>3966.27</v>
      </c>
    </row>
    <row r="858" spans="1:4" x14ac:dyDescent="0.35">
      <c r="A858" s="3">
        <v>44684</v>
      </c>
      <c r="B858" s="7">
        <f t="shared" si="26"/>
        <v>5</v>
      </c>
      <c r="C858" s="7">
        <f t="shared" si="27"/>
        <v>2022</v>
      </c>
      <c r="D858" s="4">
        <v>4004.07</v>
      </c>
    </row>
    <row r="859" spans="1:4" x14ac:dyDescent="0.35">
      <c r="A859" s="1">
        <v>44685</v>
      </c>
      <c r="B859" s="7">
        <f t="shared" si="26"/>
        <v>5</v>
      </c>
      <c r="C859" s="7">
        <f t="shared" si="27"/>
        <v>2022</v>
      </c>
      <c r="D859" s="2">
        <v>4016.34</v>
      </c>
    </row>
    <row r="860" spans="1:4" x14ac:dyDescent="0.35">
      <c r="A860" s="3">
        <v>44686</v>
      </c>
      <c r="B860" s="7">
        <f t="shared" si="26"/>
        <v>5</v>
      </c>
      <c r="C860" s="7">
        <f t="shared" si="27"/>
        <v>2022</v>
      </c>
      <c r="D860" s="4">
        <v>4056.41</v>
      </c>
    </row>
    <row r="861" spans="1:4" x14ac:dyDescent="0.35">
      <c r="A861" s="1">
        <v>44687</v>
      </c>
      <c r="B861" s="7">
        <f t="shared" si="26"/>
        <v>5</v>
      </c>
      <c r="C861" s="7">
        <f t="shared" si="27"/>
        <v>2022</v>
      </c>
      <c r="D861" s="2">
        <v>4086.08</v>
      </c>
    </row>
    <row r="862" spans="1:4" x14ac:dyDescent="0.35">
      <c r="A862" s="3">
        <v>44688</v>
      </c>
      <c r="B862" s="7">
        <f t="shared" si="26"/>
        <v>5</v>
      </c>
      <c r="C862" s="7">
        <f t="shared" si="27"/>
        <v>2022</v>
      </c>
      <c r="D862" s="4">
        <v>4053.93</v>
      </c>
    </row>
    <row r="863" spans="1:4" x14ac:dyDescent="0.35">
      <c r="A863" s="1">
        <v>44689</v>
      </c>
      <c r="B863" s="7">
        <f t="shared" si="26"/>
        <v>5</v>
      </c>
      <c r="C863" s="7">
        <f t="shared" si="27"/>
        <v>2022</v>
      </c>
      <c r="D863" s="2">
        <v>4053.93</v>
      </c>
    </row>
    <row r="864" spans="1:4" x14ac:dyDescent="0.35">
      <c r="A864" s="3">
        <v>44690</v>
      </c>
      <c r="B864" s="7">
        <f t="shared" si="26"/>
        <v>5</v>
      </c>
      <c r="C864" s="7">
        <f t="shared" si="27"/>
        <v>2022</v>
      </c>
      <c r="D864" s="4">
        <v>4053.93</v>
      </c>
    </row>
    <row r="865" spans="1:4" x14ac:dyDescent="0.35">
      <c r="A865" s="1">
        <v>44691</v>
      </c>
      <c r="B865" s="7">
        <f t="shared" si="26"/>
        <v>5</v>
      </c>
      <c r="C865" s="7">
        <f t="shared" si="27"/>
        <v>2022</v>
      </c>
      <c r="D865" s="2">
        <v>4085.76</v>
      </c>
    </row>
    <row r="866" spans="1:4" x14ac:dyDescent="0.35">
      <c r="A866" s="3">
        <v>44692</v>
      </c>
      <c r="B866" s="7">
        <f t="shared" si="26"/>
        <v>5</v>
      </c>
      <c r="C866" s="7">
        <f t="shared" si="27"/>
        <v>2022</v>
      </c>
      <c r="D866" s="4">
        <v>4086.71</v>
      </c>
    </row>
    <row r="867" spans="1:4" x14ac:dyDescent="0.35">
      <c r="A867" s="1">
        <v>44693</v>
      </c>
      <c r="B867" s="7">
        <f t="shared" si="26"/>
        <v>5</v>
      </c>
      <c r="C867" s="7">
        <f t="shared" si="27"/>
        <v>2022</v>
      </c>
      <c r="D867" s="2">
        <v>4080.32</v>
      </c>
    </row>
    <row r="868" spans="1:4" x14ac:dyDescent="0.35">
      <c r="A868" s="3">
        <v>44694</v>
      </c>
      <c r="B868" s="7">
        <f t="shared" si="26"/>
        <v>5</v>
      </c>
      <c r="C868" s="7">
        <f t="shared" si="27"/>
        <v>2022</v>
      </c>
      <c r="D868" s="4">
        <v>4109.71</v>
      </c>
    </row>
    <row r="869" spans="1:4" x14ac:dyDescent="0.35">
      <c r="A869" s="1">
        <v>44695</v>
      </c>
      <c r="B869" s="7">
        <f t="shared" si="26"/>
        <v>5</v>
      </c>
      <c r="C869" s="7">
        <f t="shared" si="27"/>
        <v>2022</v>
      </c>
      <c r="D869" s="2">
        <v>4110.53</v>
      </c>
    </row>
    <row r="870" spans="1:4" x14ac:dyDescent="0.35">
      <c r="A870" s="3">
        <v>44696</v>
      </c>
      <c r="B870" s="7">
        <f t="shared" si="26"/>
        <v>5</v>
      </c>
      <c r="C870" s="7">
        <f t="shared" si="27"/>
        <v>2022</v>
      </c>
      <c r="D870" s="4">
        <v>4110.53</v>
      </c>
    </row>
    <row r="871" spans="1:4" x14ac:dyDescent="0.35">
      <c r="A871" s="1">
        <v>44697</v>
      </c>
      <c r="B871" s="7">
        <f t="shared" si="26"/>
        <v>5</v>
      </c>
      <c r="C871" s="7">
        <f t="shared" si="27"/>
        <v>2022</v>
      </c>
      <c r="D871" s="2">
        <v>4110.53</v>
      </c>
    </row>
    <row r="872" spans="1:4" x14ac:dyDescent="0.35">
      <c r="A872" s="3">
        <v>44698</v>
      </c>
      <c r="B872" s="7">
        <f t="shared" si="26"/>
        <v>5</v>
      </c>
      <c r="C872" s="7">
        <f t="shared" si="27"/>
        <v>2022</v>
      </c>
      <c r="D872" s="4">
        <v>4070.25</v>
      </c>
    </row>
    <row r="873" spans="1:4" x14ac:dyDescent="0.35">
      <c r="A873" s="1">
        <v>44699</v>
      </c>
      <c r="B873" s="7">
        <f t="shared" si="26"/>
        <v>5</v>
      </c>
      <c r="C873" s="7">
        <f t="shared" si="27"/>
        <v>2022</v>
      </c>
      <c r="D873" s="2">
        <v>4033.85</v>
      </c>
    </row>
    <row r="874" spans="1:4" x14ac:dyDescent="0.35">
      <c r="A874" s="3">
        <v>44700</v>
      </c>
      <c r="B874" s="7">
        <f t="shared" si="26"/>
        <v>5</v>
      </c>
      <c r="C874" s="7">
        <f t="shared" si="27"/>
        <v>2022</v>
      </c>
      <c r="D874" s="4">
        <v>4054.71</v>
      </c>
    </row>
    <row r="875" spans="1:4" x14ac:dyDescent="0.35">
      <c r="A875" s="1">
        <v>44701</v>
      </c>
      <c r="B875" s="7">
        <f t="shared" si="26"/>
        <v>5</v>
      </c>
      <c r="C875" s="7">
        <f t="shared" si="27"/>
        <v>2022</v>
      </c>
      <c r="D875" s="2">
        <v>4050.88</v>
      </c>
    </row>
    <row r="876" spans="1:4" x14ac:dyDescent="0.35">
      <c r="A876" s="3">
        <v>44702</v>
      </c>
      <c r="B876" s="7">
        <f t="shared" si="26"/>
        <v>5</v>
      </c>
      <c r="C876" s="7">
        <f t="shared" si="27"/>
        <v>2022</v>
      </c>
      <c r="D876" s="4">
        <v>3989.84</v>
      </c>
    </row>
    <row r="877" spans="1:4" x14ac:dyDescent="0.35">
      <c r="A877" s="1">
        <v>44703</v>
      </c>
      <c r="B877" s="7">
        <f t="shared" si="26"/>
        <v>5</v>
      </c>
      <c r="C877" s="7">
        <f t="shared" si="27"/>
        <v>2022</v>
      </c>
      <c r="D877" s="2">
        <v>3989.84</v>
      </c>
    </row>
    <row r="878" spans="1:4" x14ac:dyDescent="0.35">
      <c r="A878" s="3">
        <v>44704</v>
      </c>
      <c r="B878" s="7">
        <f t="shared" si="26"/>
        <v>5</v>
      </c>
      <c r="C878" s="7">
        <f t="shared" si="27"/>
        <v>2022</v>
      </c>
      <c r="D878" s="4">
        <v>3989.84</v>
      </c>
    </row>
    <row r="879" spans="1:4" x14ac:dyDescent="0.35">
      <c r="A879" s="1">
        <v>44705</v>
      </c>
      <c r="B879" s="7">
        <f t="shared" si="26"/>
        <v>5</v>
      </c>
      <c r="C879" s="7">
        <f t="shared" si="27"/>
        <v>2022</v>
      </c>
      <c r="D879" s="2">
        <v>3950.35</v>
      </c>
    </row>
    <row r="880" spans="1:4" x14ac:dyDescent="0.35">
      <c r="A880" s="3">
        <v>44706</v>
      </c>
      <c r="B880" s="7">
        <f t="shared" si="26"/>
        <v>5</v>
      </c>
      <c r="C880" s="7">
        <f t="shared" si="27"/>
        <v>2022</v>
      </c>
      <c r="D880" s="4">
        <v>3971.28</v>
      </c>
    </row>
    <row r="881" spans="1:4" x14ac:dyDescent="0.35">
      <c r="A881" s="1">
        <v>44707</v>
      </c>
      <c r="B881" s="7">
        <f t="shared" si="26"/>
        <v>5</v>
      </c>
      <c r="C881" s="7">
        <f t="shared" si="27"/>
        <v>2022</v>
      </c>
      <c r="D881" s="2">
        <v>3959.05</v>
      </c>
    </row>
    <row r="882" spans="1:4" x14ac:dyDescent="0.35">
      <c r="A882" s="3">
        <v>44708</v>
      </c>
      <c r="B882" s="7">
        <f t="shared" si="26"/>
        <v>5</v>
      </c>
      <c r="C882" s="7">
        <f t="shared" si="27"/>
        <v>2022</v>
      </c>
      <c r="D882" s="4">
        <v>3930.89</v>
      </c>
    </row>
    <row r="883" spans="1:4" x14ac:dyDescent="0.35">
      <c r="A883" s="1">
        <v>44709</v>
      </c>
      <c r="B883" s="7">
        <f t="shared" si="26"/>
        <v>5</v>
      </c>
      <c r="C883" s="7">
        <f t="shared" si="27"/>
        <v>2022</v>
      </c>
      <c r="D883" s="2">
        <v>3912.34</v>
      </c>
    </row>
    <row r="884" spans="1:4" x14ac:dyDescent="0.35">
      <c r="A884" s="3">
        <v>44710</v>
      </c>
      <c r="B884" s="7">
        <f t="shared" si="26"/>
        <v>5</v>
      </c>
      <c r="C884" s="7">
        <f t="shared" si="27"/>
        <v>2022</v>
      </c>
      <c r="D884" s="4">
        <v>3912.34</v>
      </c>
    </row>
    <row r="885" spans="1:4" x14ac:dyDescent="0.35">
      <c r="A885" s="1">
        <v>44711</v>
      </c>
      <c r="B885" s="7">
        <f t="shared" si="26"/>
        <v>5</v>
      </c>
      <c r="C885" s="7">
        <f t="shared" si="27"/>
        <v>2022</v>
      </c>
      <c r="D885" s="2">
        <v>3912.34</v>
      </c>
    </row>
    <row r="886" spans="1:4" x14ac:dyDescent="0.35">
      <c r="A886" s="3">
        <v>44712</v>
      </c>
      <c r="B886" s="7">
        <f t="shared" si="26"/>
        <v>5</v>
      </c>
      <c r="C886" s="7">
        <f t="shared" si="27"/>
        <v>2022</v>
      </c>
      <c r="D886" s="4">
        <v>3912.34</v>
      </c>
    </row>
    <row r="887" spans="1:4" x14ac:dyDescent="0.35">
      <c r="A887" s="1">
        <v>44713</v>
      </c>
      <c r="B887" s="7">
        <f t="shared" si="26"/>
        <v>6</v>
      </c>
      <c r="C887" s="7">
        <f t="shared" si="27"/>
        <v>2022</v>
      </c>
      <c r="D887" s="2">
        <v>3776.52</v>
      </c>
    </row>
    <row r="888" spans="1:4" x14ac:dyDescent="0.35">
      <c r="A888" s="3">
        <v>44714</v>
      </c>
      <c r="B888" s="7">
        <f t="shared" si="26"/>
        <v>6</v>
      </c>
      <c r="C888" s="7">
        <f t="shared" si="27"/>
        <v>2022</v>
      </c>
      <c r="D888" s="4">
        <v>3791.74</v>
      </c>
    </row>
    <row r="889" spans="1:4" x14ac:dyDescent="0.35">
      <c r="A889" s="1">
        <v>44715</v>
      </c>
      <c r="B889" s="7">
        <f t="shared" si="26"/>
        <v>6</v>
      </c>
      <c r="C889" s="7">
        <f t="shared" si="27"/>
        <v>2022</v>
      </c>
      <c r="D889" s="2">
        <v>3784.98</v>
      </c>
    </row>
    <row r="890" spans="1:4" x14ac:dyDescent="0.35">
      <c r="A890" s="3">
        <v>44716</v>
      </c>
      <c r="B890" s="7">
        <f t="shared" si="26"/>
        <v>6</v>
      </c>
      <c r="C890" s="7">
        <f t="shared" si="27"/>
        <v>2022</v>
      </c>
      <c r="D890" s="4">
        <v>3771.63</v>
      </c>
    </row>
    <row r="891" spans="1:4" x14ac:dyDescent="0.35">
      <c r="A891" s="1">
        <v>44717</v>
      </c>
      <c r="B891" s="7">
        <f t="shared" si="26"/>
        <v>6</v>
      </c>
      <c r="C891" s="7">
        <f t="shared" si="27"/>
        <v>2022</v>
      </c>
      <c r="D891" s="2">
        <v>3771.63</v>
      </c>
    </row>
    <row r="892" spans="1:4" x14ac:dyDescent="0.35">
      <c r="A892" s="3">
        <v>44718</v>
      </c>
      <c r="B892" s="7">
        <f t="shared" si="26"/>
        <v>6</v>
      </c>
      <c r="C892" s="7">
        <f t="shared" si="27"/>
        <v>2022</v>
      </c>
      <c r="D892" s="4">
        <v>3771.63</v>
      </c>
    </row>
    <row r="893" spans="1:4" x14ac:dyDescent="0.35">
      <c r="A893" s="1">
        <v>44719</v>
      </c>
      <c r="B893" s="7">
        <f t="shared" si="26"/>
        <v>6</v>
      </c>
      <c r="C893" s="7">
        <f t="shared" si="27"/>
        <v>2022</v>
      </c>
      <c r="D893" s="2">
        <v>3799.5</v>
      </c>
    </row>
    <row r="894" spans="1:4" x14ac:dyDescent="0.35">
      <c r="A894" s="3">
        <v>44720</v>
      </c>
      <c r="B894" s="7">
        <f t="shared" si="26"/>
        <v>6</v>
      </c>
      <c r="C894" s="7">
        <f t="shared" si="27"/>
        <v>2022</v>
      </c>
      <c r="D894" s="4">
        <v>3790.88</v>
      </c>
    </row>
    <row r="895" spans="1:4" x14ac:dyDescent="0.35">
      <c r="A895" s="1">
        <v>44721</v>
      </c>
      <c r="B895" s="7">
        <f t="shared" si="26"/>
        <v>6</v>
      </c>
      <c r="C895" s="7">
        <f t="shared" si="27"/>
        <v>2022</v>
      </c>
      <c r="D895" s="2">
        <v>3782.65</v>
      </c>
    </row>
    <row r="896" spans="1:4" x14ac:dyDescent="0.35">
      <c r="A896" s="3">
        <v>44722</v>
      </c>
      <c r="B896" s="7">
        <f t="shared" si="26"/>
        <v>6</v>
      </c>
      <c r="C896" s="7">
        <f t="shared" si="27"/>
        <v>2022</v>
      </c>
      <c r="D896" s="4">
        <v>3833.34</v>
      </c>
    </row>
    <row r="897" spans="1:4" x14ac:dyDescent="0.35">
      <c r="A897" s="1">
        <v>44723</v>
      </c>
      <c r="B897" s="7">
        <f t="shared" si="26"/>
        <v>6</v>
      </c>
      <c r="C897" s="7">
        <f t="shared" si="27"/>
        <v>2022</v>
      </c>
      <c r="D897" s="2">
        <v>3912.51</v>
      </c>
    </row>
    <row r="898" spans="1:4" x14ac:dyDescent="0.35">
      <c r="A898" s="3">
        <v>44724</v>
      </c>
      <c r="B898" s="7">
        <f t="shared" si="26"/>
        <v>6</v>
      </c>
      <c r="C898" s="7">
        <f t="shared" si="27"/>
        <v>2022</v>
      </c>
      <c r="D898" s="4">
        <v>3912.51</v>
      </c>
    </row>
    <row r="899" spans="1:4" x14ac:dyDescent="0.35">
      <c r="A899" s="1">
        <v>44725</v>
      </c>
      <c r="B899" s="7">
        <f t="shared" si="26"/>
        <v>6</v>
      </c>
      <c r="C899" s="7">
        <f t="shared" si="27"/>
        <v>2022</v>
      </c>
      <c r="D899" s="2">
        <v>3912.51</v>
      </c>
    </row>
    <row r="900" spans="1:4" x14ac:dyDescent="0.35">
      <c r="A900" s="3">
        <v>44726</v>
      </c>
      <c r="B900" s="7">
        <f t="shared" si="26"/>
        <v>6</v>
      </c>
      <c r="C900" s="7">
        <f t="shared" si="27"/>
        <v>2022</v>
      </c>
      <c r="D900" s="4">
        <v>4016.5</v>
      </c>
    </row>
    <row r="901" spans="1:4" x14ac:dyDescent="0.35">
      <c r="A901" s="1">
        <v>44727</v>
      </c>
      <c r="B901" s="7">
        <f t="shared" si="26"/>
        <v>6</v>
      </c>
      <c r="C901" s="7">
        <f t="shared" si="27"/>
        <v>2022</v>
      </c>
      <c r="D901" s="2">
        <v>3979.3</v>
      </c>
    </row>
    <row r="902" spans="1:4" x14ac:dyDescent="0.35">
      <c r="A902" s="3">
        <v>44728</v>
      </c>
      <c r="B902" s="7">
        <f t="shared" ref="B902:B965" si="28">MONTH(A902)</f>
        <v>6</v>
      </c>
      <c r="C902" s="7">
        <f t="shared" ref="C902:C965" si="29">YEAR(A902)</f>
        <v>2022</v>
      </c>
      <c r="D902" s="4">
        <v>3923.96</v>
      </c>
    </row>
    <row r="903" spans="1:4" x14ac:dyDescent="0.35">
      <c r="A903" s="1">
        <v>44729</v>
      </c>
      <c r="B903" s="7">
        <f t="shared" si="28"/>
        <v>6</v>
      </c>
      <c r="C903" s="7">
        <f t="shared" si="29"/>
        <v>2022</v>
      </c>
      <c r="D903" s="2">
        <v>3912.15</v>
      </c>
    </row>
    <row r="904" spans="1:4" x14ac:dyDescent="0.35">
      <c r="A904" s="3">
        <v>44730</v>
      </c>
      <c r="B904" s="7">
        <f t="shared" si="28"/>
        <v>6</v>
      </c>
      <c r="C904" s="7">
        <f t="shared" si="29"/>
        <v>2022</v>
      </c>
      <c r="D904" s="4">
        <v>3905.05</v>
      </c>
    </row>
    <row r="905" spans="1:4" x14ac:dyDescent="0.35">
      <c r="A905" s="1">
        <v>44731</v>
      </c>
      <c r="B905" s="7">
        <f t="shared" si="28"/>
        <v>6</v>
      </c>
      <c r="C905" s="7">
        <f t="shared" si="29"/>
        <v>2022</v>
      </c>
      <c r="D905" s="2">
        <v>3905.05</v>
      </c>
    </row>
    <row r="906" spans="1:4" x14ac:dyDescent="0.35">
      <c r="A906" s="3">
        <v>44732</v>
      </c>
      <c r="B906" s="7">
        <f t="shared" si="28"/>
        <v>6</v>
      </c>
      <c r="C906" s="7">
        <f t="shared" si="29"/>
        <v>2022</v>
      </c>
      <c r="D906" s="4">
        <v>3905.05</v>
      </c>
    </row>
    <row r="907" spans="1:4" x14ac:dyDescent="0.35">
      <c r="A907" s="1">
        <v>44733</v>
      </c>
      <c r="B907" s="7">
        <f t="shared" si="28"/>
        <v>6</v>
      </c>
      <c r="C907" s="7">
        <f t="shared" si="29"/>
        <v>2022</v>
      </c>
      <c r="D907" s="2">
        <v>3905.05</v>
      </c>
    </row>
    <row r="908" spans="1:4" x14ac:dyDescent="0.35">
      <c r="A908" s="3">
        <v>44734</v>
      </c>
      <c r="B908" s="7">
        <f t="shared" si="28"/>
        <v>6</v>
      </c>
      <c r="C908" s="7">
        <f t="shared" si="29"/>
        <v>2022</v>
      </c>
      <c r="D908" s="4">
        <v>4026.92</v>
      </c>
    </row>
    <row r="909" spans="1:4" x14ac:dyDescent="0.35">
      <c r="A909" s="1">
        <v>44735</v>
      </c>
      <c r="B909" s="7">
        <f t="shared" si="28"/>
        <v>6</v>
      </c>
      <c r="C909" s="7">
        <f t="shared" si="29"/>
        <v>2022</v>
      </c>
      <c r="D909" s="2">
        <v>4026.52</v>
      </c>
    </row>
    <row r="910" spans="1:4" x14ac:dyDescent="0.35">
      <c r="A910" s="3">
        <v>44736</v>
      </c>
      <c r="B910" s="7">
        <f t="shared" si="28"/>
        <v>6</v>
      </c>
      <c r="C910" s="7">
        <f t="shared" si="29"/>
        <v>2022</v>
      </c>
      <c r="D910" s="4">
        <v>4068.75</v>
      </c>
    </row>
    <row r="911" spans="1:4" x14ac:dyDescent="0.35">
      <c r="A911" s="1">
        <v>44737</v>
      </c>
      <c r="B911" s="7">
        <f t="shared" si="28"/>
        <v>6</v>
      </c>
      <c r="C911" s="7">
        <f t="shared" si="29"/>
        <v>2022</v>
      </c>
      <c r="D911" s="2">
        <v>4129.87</v>
      </c>
    </row>
    <row r="912" spans="1:4" x14ac:dyDescent="0.35">
      <c r="A912" s="3">
        <v>44738</v>
      </c>
      <c r="B912" s="7">
        <f t="shared" si="28"/>
        <v>6</v>
      </c>
      <c r="C912" s="7">
        <f t="shared" si="29"/>
        <v>2022</v>
      </c>
      <c r="D912" s="4">
        <v>4129.87</v>
      </c>
    </row>
    <row r="913" spans="1:4" x14ac:dyDescent="0.35">
      <c r="A913" s="1">
        <v>44739</v>
      </c>
      <c r="B913" s="7">
        <f t="shared" si="28"/>
        <v>6</v>
      </c>
      <c r="C913" s="7">
        <f t="shared" si="29"/>
        <v>2022</v>
      </c>
      <c r="D913" s="2">
        <v>4129.87</v>
      </c>
    </row>
    <row r="914" spans="1:4" x14ac:dyDescent="0.35">
      <c r="A914" s="3">
        <v>44740</v>
      </c>
      <c r="B914" s="7">
        <f t="shared" si="28"/>
        <v>6</v>
      </c>
      <c r="C914" s="7">
        <f t="shared" si="29"/>
        <v>2022</v>
      </c>
      <c r="D914" s="4">
        <v>4129.87</v>
      </c>
    </row>
    <row r="915" spans="1:4" x14ac:dyDescent="0.35">
      <c r="A915" s="1">
        <v>44741</v>
      </c>
      <c r="B915" s="7">
        <f t="shared" si="28"/>
        <v>6</v>
      </c>
      <c r="C915" s="7">
        <f t="shared" si="29"/>
        <v>2022</v>
      </c>
      <c r="D915" s="2">
        <v>4089.72</v>
      </c>
    </row>
    <row r="916" spans="1:4" x14ac:dyDescent="0.35">
      <c r="A916" s="3">
        <v>44742</v>
      </c>
      <c r="B916" s="7">
        <f t="shared" si="28"/>
        <v>6</v>
      </c>
      <c r="C916" s="7">
        <f t="shared" si="29"/>
        <v>2022</v>
      </c>
      <c r="D916" s="4">
        <v>4127.47</v>
      </c>
    </row>
    <row r="917" spans="1:4" x14ac:dyDescent="0.35">
      <c r="A917" s="1">
        <v>44743</v>
      </c>
      <c r="B917" s="7">
        <f t="shared" si="28"/>
        <v>7</v>
      </c>
      <c r="C917" s="7">
        <f t="shared" si="29"/>
        <v>2022</v>
      </c>
      <c r="D917" s="2">
        <v>4151.21</v>
      </c>
    </row>
    <row r="918" spans="1:4" x14ac:dyDescent="0.35">
      <c r="A918" s="3">
        <v>44744</v>
      </c>
      <c r="B918" s="7">
        <f t="shared" si="28"/>
        <v>7</v>
      </c>
      <c r="C918" s="7">
        <f t="shared" si="29"/>
        <v>2022</v>
      </c>
      <c r="D918" s="4">
        <v>4198.7700000000004</v>
      </c>
    </row>
    <row r="919" spans="1:4" x14ac:dyDescent="0.35">
      <c r="A919" s="1">
        <v>44745</v>
      </c>
      <c r="B919" s="7">
        <f t="shared" si="28"/>
        <v>7</v>
      </c>
      <c r="C919" s="7">
        <f t="shared" si="29"/>
        <v>2022</v>
      </c>
      <c r="D919" s="2">
        <v>4198.7700000000004</v>
      </c>
    </row>
    <row r="920" spans="1:4" x14ac:dyDescent="0.35">
      <c r="A920" s="3">
        <v>44746</v>
      </c>
      <c r="B920" s="7">
        <f t="shared" si="28"/>
        <v>7</v>
      </c>
      <c r="C920" s="7">
        <f t="shared" si="29"/>
        <v>2022</v>
      </c>
      <c r="D920" s="4">
        <v>4198.7700000000004</v>
      </c>
    </row>
    <row r="921" spans="1:4" x14ac:dyDescent="0.35">
      <c r="A921" s="1">
        <v>44747</v>
      </c>
      <c r="B921" s="7">
        <f t="shared" si="28"/>
        <v>7</v>
      </c>
      <c r="C921" s="7">
        <f t="shared" si="29"/>
        <v>2022</v>
      </c>
      <c r="D921" s="2">
        <v>4198.7700000000004</v>
      </c>
    </row>
    <row r="922" spans="1:4" x14ac:dyDescent="0.35">
      <c r="A922" s="3">
        <v>44748</v>
      </c>
      <c r="B922" s="7">
        <f t="shared" si="28"/>
        <v>7</v>
      </c>
      <c r="C922" s="7">
        <f t="shared" si="29"/>
        <v>2022</v>
      </c>
      <c r="D922" s="4">
        <v>4259.8599999999997</v>
      </c>
    </row>
    <row r="923" spans="1:4" x14ac:dyDescent="0.35">
      <c r="A923" s="1">
        <v>44749</v>
      </c>
      <c r="B923" s="7">
        <f t="shared" si="28"/>
        <v>7</v>
      </c>
      <c r="C923" s="7">
        <f t="shared" si="29"/>
        <v>2022</v>
      </c>
      <c r="D923" s="2">
        <v>4348.68</v>
      </c>
    </row>
    <row r="924" spans="1:4" x14ac:dyDescent="0.35">
      <c r="A924" s="3">
        <v>44750</v>
      </c>
      <c r="B924" s="7">
        <f t="shared" si="28"/>
        <v>7</v>
      </c>
      <c r="C924" s="7">
        <f t="shared" si="29"/>
        <v>2022</v>
      </c>
      <c r="D924" s="4">
        <v>4369.7</v>
      </c>
    </row>
    <row r="925" spans="1:4" x14ac:dyDescent="0.35">
      <c r="A925" s="1">
        <v>44751</v>
      </c>
      <c r="B925" s="7">
        <f t="shared" si="28"/>
        <v>7</v>
      </c>
      <c r="C925" s="7">
        <f t="shared" si="29"/>
        <v>2022</v>
      </c>
      <c r="D925" s="2">
        <v>4388.2700000000004</v>
      </c>
    </row>
    <row r="926" spans="1:4" x14ac:dyDescent="0.35">
      <c r="A926" s="3">
        <v>44752</v>
      </c>
      <c r="B926" s="7">
        <f t="shared" si="28"/>
        <v>7</v>
      </c>
      <c r="C926" s="7">
        <f t="shared" si="29"/>
        <v>2022</v>
      </c>
      <c r="D926" s="4">
        <v>4388.2700000000004</v>
      </c>
    </row>
    <row r="927" spans="1:4" x14ac:dyDescent="0.35">
      <c r="A927" s="1">
        <v>44753</v>
      </c>
      <c r="B927" s="7">
        <f t="shared" si="28"/>
        <v>7</v>
      </c>
      <c r="C927" s="7">
        <f t="shared" si="29"/>
        <v>2022</v>
      </c>
      <c r="D927" s="2">
        <v>4388.2700000000004</v>
      </c>
    </row>
    <row r="928" spans="1:4" x14ac:dyDescent="0.35">
      <c r="A928" s="3">
        <v>44754</v>
      </c>
      <c r="B928" s="7">
        <f t="shared" si="28"/>
        <v>7</v>
      </c>
      <c r="C928" s="7">
        <f t="shared" si="29"/>
        <v>2022</v>
      </c>
      <c r="D928" s="4">
        <v>4513.28</v>
      </c>
    </row>
    <row r="929" spans="1:4" x14ac:dyDescent="0.35">
      <c r="A929" s="1">
        <v>44755</v>
      </c>
      <c r="B929" s="7">
        <f t="shared" si="28"/>
        <v>7</v>
      </c>
      <c r="C929" s="7">
        <f t="shared" si="29"/>
        <v>2022</v>
      </c>
      <c r="D929" s="2">
        <v>4627.46</v>
      </c>
    </row>
    <row r="930" spans="1:4" x14ac:dyDescent="0.35">
      <c r="A930" s="3">
        <v>44756</v>
      </c>
      <c r="B930" s="7">
        <f t="shared" si="28"/>
        <v>7</v>
      </c>
      <c r="C930" s="7">
        <f t="shared" si="29"/>
        <v>2022</v>
      </c>
      <c r="D930" s="4">
        <v>4558.05</v>
      </c>
    </row>
    <row r="931" spans="1:4" x14ac:dyDescent="0.35">
      <c r="A931" s="1">
        <v>44757</v>
      </c>
      <c r="B931" s="7">
        <f t="shared" si="28"/>
        <v>7</v>
      </c>
      <c r="C931" s="7">
        <f t="shared" si="29"/>
        <v>2022</v>
      </c>
      <c r="D931" s="2">
        <v>4519.6499999999996</v>
      </c>
    </row>
    <row r="932" spans="1:4" x14ac:dyDescent="0.35">
      <c r="A932" s="3">
        <v>44758</v>
      </c>
      <c r="B932" s="7">
        <f t="shared" si="28"/>
        <v>7</v>
      </c>
      <c r="C932" s="7">
        <f t="shared" si="29"/>
        <v>2022</v>
      </c>
      <c r="D932" s="4">
        <v>4395.63</v>
      </c>
    </row>
    <row r="933" spans="1:4" x14ac:dyDescent="0.35">
      <c r="A933" s="1">
        <v>44759</v>
      </c>
      <c r="B933" s="7">
        <f t="shared" si="28"/>
        <v>7</v>
      </c>
      <c r="C933" s="7">
        <f t="shared" si="29"/>
        <v>2022</v>
      </c>
      <c r="D933" s="2">
        <v>4395.63</v>
      </c>
    </row>
    <row r="934" spans="1:4" x14ac:dyDescent="0.35">
      <c r="A934" s="3">
        <v>44760</v>
      </c>
      <c r="B934" s="7">
        <f t="shared" si="28"/>
        <v>7</v>
      </c>
      <c r="C934" s="7">
        <f t="shared" si="29"/>
        <v>2022</v>
      </c>
      <c r="D934" s="4">
        <v>4395.63</v>
      </c>
    </row>
    <row r="935" spans="1:4" x14ac:dyDescent="0.35">
      <c r="A935" s="1">
        <v>44761</v>
      </c>
      <c r="B935" s="7">
        <f t="shared" si="28"/>
        <v>7</v>
      </c>
      <c r="C935" s="7">
        <f t="shared" si="29"/>
        <v>2022</v>
      </c>
      <c r="D935" s="2">
        <v>4315.41</v>
      </c>
    </row>
    <row r="936" spans="1:4" x14ac:dyDescent="0.35">
      <c r="A936" s="3">
        <v>44762</v>
      </c>
      <c r="B936" s="7">
        <f t="shared" si="28"/>
        <v>7</v>
      </c>
      <c r="C936" s="7">
        <f t="shared" si="29"/>
        <v>2022</v>
      </c>
      <c r="D936" s="4">
        <v>4303.34</v>
      </c>
    </row>
    <row r="937" spans="1:4" x14ac:dyDescent="0.35">
      <c r="A937" s="1">
        <v>44763</v>
      </c>
      <c r="B937" s="7">
        <f t="shared" si="28"/>
        <v>7</v>
      </c>
      <c r="C937" s="7">
        <f t="shared" si="29"/>
        <v>2022</v>
      </c>
      <c r="D937" s="2">
        <v>4303.34</v>
      </c>
    </row>
    <row r="938" spans="1:4" x14ac:dyDescent="0.35">
      <c r="A938" s="3">
        <v>44764</v>
      </c>
      <c r="B938" s="7">
        <f t="shared" si="28"/>
        <v>7</v>
      </c>
      <c r="C938" s="7">
        <f t="shared" si="29"/>
        <v>2022</v>
      </c>
      <c r="D938" s="4">
        <v>4410.1400000000003</v>
      </c>
    </row>
    <row r="939" spans="1:4" x14ac:dyDescent="0.35">
      <c r="A939" s="1">
        <v>44765</v>
      </c>
      <c r="B939" s="7">
        <f t="shared" si="28"/>
        <v>7</v>
      </c>
      <c r="C939" s="7">
        <f t="shared" si="29"/>
        <v>2022</v>
      </c>
      <c r="D939" s="2">
        <v>4423.8599999999997</v>
      </c>
    </row>
    <row r="940" spans="1:4" x14ac:dyDescent="0.35">
      <c r="A940" s="3">
        <v>44766</v>
      </c>
      <c r="B940" s="7">
        <f t="shared" si="28"/>
        <v>7</v>
      </c>
      <c r="C940" s="7">
        <f t="shared" si="29"/>
        <v>2022</v>
      </c>
      <c r="D940" s="4">
        <v>4423.8599999999997</v>
      </c>
    </row>
    <row r="941" spans="1:4" x14ac:dyDescent="0.35">
      <c r="A941" s="1">
        <v>44767</v>
      </c>
      <c r="B941" s="7">
        <f t="shared" si="28"/>
        <v>7</v>
      </c>
      <c r="C941" s="7">
        <f t="shared" si="29"/>
        <v>2022</v>
      </c>
      <c r="D941" s="2">
        <v>4423.8599999999997</v>
      </c>
    </row>
    <row r="942" spans="1:4" x14ac:dyDescent="0.35">
      <c r="A942" s="3">
        <v>44768</v>
      </c>
      <c r="B942" s="7">
        <f t="shared" si="28"/>
        <v>7</v>
      </c>
      <c r="C942" s="7">
        <f t="shared" si="29"/>
        <v>2022</v>
      </c>
      <c r="D942" s="4">
        <v>4461.63</v>
      </c>
    </row>
    <row r="943" spans="1:4" x14ac:dyDescent="0.35">
      <c r="A943" s="1">
        <v>44769</v>
      </c>
      <c r="B943" s="7">
        <f t="shared" si="28"/>
        <v>7</v>
      </c>
      <c r="C943" s="7">
        <f t="shared" si="29"/>
        <v>2022</v>
      </c>
      <c r="D943" s="2">
        <v>4445.01</v>
      </c>
    </row>
    <row r="944" spans="1:4" x14ac:dyDescent="0.35">
      <c r="A944" s="3">
        <v>44770</v>
      </c>
      <c r="B944" s="7">
        <f t="shared" si="28"/>
        <v>7</v>
      </c>
      <c r="C944" s="7">
        <f t="shared" si="29"/>
        <v>2022</v>
      </c>
      <c r="D944" s="4">
        <v>4420.75</v>
      </c>
    </row>
    <row r="945" spans="1:4" x14ac:dyDescent="0.35">
      <c r="A945" s="1">
        <v>44771</v>
      </c>
      <c r="B945" s="7">
        <f t="shared" si="28"/>
        <v>7</v>
      </c>
      <c r="C945" s="7">
        <f t="shared" si="29"/>
        <v>2022</v>
      </c>
      <c r="D945" s="2">
        <v>4375.51</v>
      </c>
    </row>
    <row r="946" spans="1:4" x14ac:dyDescent="0.35">
      <c r="A946" s="3">
        <v>44772</v>
      </c>
      <c r="B946" s="7">
        <f t="shared" si="28"/>
        <v>7</v>
      </c>
      <c r="C946" s="7">
        <f t="shared" si="29"/>
        <v>2022</v>
      </c>
      <c r="D946" s="4">
        <v>4300.3</v>
      </c>
    </row>
    <row r="947" spans="1:4" x14ac:dyDescent="0.35">
      <c r="A947" s="1">
        <v>44773</v>
      </c>
      <c r="B947" s="7">
        <f t="shared" si="28"/>
        <v>7</v>
      </c>
      <c r="C947" s="7">
        <f t="shared" si="29"/>
        <v>2022</v>
      </c>
      <c r="D947" s="2">
        <v>4300.3</v>
      </c>
    </row>
    <row r="948" spans="1:4" x14ac:dyDescent="0.35">
      <c r="A948" s="3">
        <v>44774</v>
      </c>
      <c r="B948" s="7">
        <f t="shared" si="28"/>
        <v>8</v>
      </c>
      <c r="C948" s="7">
        <f t="shared" si="29"/>
        <v>2022</v>
      </c>
      <c r="D948" s="4">
        <v>4300.3</v>
      </c>
    </row>
    <row r="949" spans="1:4" x14ac:dyDescent="0.35">
      <c r="A949" s="1">
        <v>44775</v>
      </c>
      <c r="B949" s="7">
        <f t="shared" si="28"/>
        <v>8</v>
      </c>
      <c r="C949" s="7">
        <f t="shared" si="29"/>
        <v>2022</v>
      </c>
      <c r="D949" s="2">
        <v>4245.99</v>
      </c>
    </row>
    <row r="950" spans="1:4" x14ac:dyDescent="0.35">
      <c r="A950" s="3">
        <v>44776</v>
      </c>
      <c r="B950" s="7">
        <f t="shared" si="28"/>
        <v>8</v>
      </c>
      <c r="C950" s="7">
        <f t="shared" si="29"/>
        <v>2022</v>
      </c>
      <c r="D950" s="4">
        <v>4313.3</v>
      </c>
    </row>
    <row r="951" spans="1:4" x14ac:dyDescent="0.35">
      <c r="A951" s="1">
        <v>44777</v>
      </c>
      <c r="B951" s="7">
        <f t="shared" si="28"/>
        <v>8</v>
      </c>
      <c r="C951" s="7">
        <f t="shared" si="29"/>
        <v>2022</v>
      </c>
      <c r="D951" s="2">
        <v>4331.1499999999996</v>
      </c>
    </row>
    <row r="952" spans="1:4" x14ac:dyDescent="0.35">
      <c r="A952" s="3">
        <v>44778</v>
      </c>
      <c r="B952" s="7">
        <f t="shared" si="28"/>
        <v>8</v>
      </c>
      <c r="C952" s="7">
        <f t="shared" si="29"/>
        <v>2022</v>
      </c>
      <c r="D952" s="4">
        <v>4268.3</v>
      </c>
    </row>
    <row r="953" spans="1:4" x14ac:dyDescent="0.35">
      <c r="A953" s="1">
        <v>44779</v>
      </c>
      <c r="B953" s="7">
        <f t="shared" si="28"/>
        <v>8</v>
      </c>
      <c r="C953" s="7">
        <f t="shared" si="29"/>
        <v>2022</v>
      </c>
      <c r="D953" s="2">
        <v>4337.28</v>
      </c>
    </row>
    <row r="954" spans="1:4" x14ac:dyDescent="0.35">
      <c r="A954" s="3">
        <v>44780</v>
      </c>
      <c r="B954" s="7">
        <f t="shared" si="28"/>
        <v>8</v>
      </c>
      <c r="C954" s="7">
        <f t="shared" si="29"/>
        <v>2022</v>
      </c>
      <c r="D954" s="4">
        <v>4337.28</v>
      </c>
    </row>
    <row r="955" spans="1:4" x14ac:dyDescent="0.35">
      <c r="A955" s="1">
        <v>44781</v>
      </c>
      <c r="B955" s="7">
        <f t="shared" si="28"/>
        <v>8</v>
      </c>
      <c r="C955" s="7">
        <f t="shared" si="29"/>
        <v>2022</v>
      </c>
      <c r="D955" s="2">
        <v>4337.28</v>
      </c>
    </row>
    <row r="956" spans="1:4" x14ac:dyDescent="0.35">
      <c r="A956" s="3">
        <v>44782</v>
      </c>
      <c r="B956" s="7">
        <f t="shared" si="28"/>
        <v>8</v>
      </c>
      <c r="C956" s="7">
        <f t="shared" si="29"/>
        <v>2022</v>
      </c>
      <c r="D956" s="4">
        <v>4307.09</v>
      </c>
    </row>
    <row r="957" spans="1:4" x14ac:dyDescent="0.35">
      <c r="A957" s="1">
        <v>44783</v>
      </c>
      <c r="B957" s="7">
        <f t="shared" si="28"/>
        <v>8</v>
      </c>
      <c r="C957" s="7">
        <f t="shared" si="29"/>
        <v>2022</v>
      </c>
      <c r="D957" s="2">
        <v>4309.6899999999996</v>
      </c>
    </row>
    <row r="958" spans="1:4" x14ac:dyDescent="0.35">
      <c r="A958" s="3">
        <v>44784</v>
      </c>
      <c r="B958" s="7">
        <f t="shared" si="28"/>
        <v>8</v>
      </c>
      <c r="C958" s="7">
        <f t="shared" si="29"/>
        <v>2022</v>
      </c>
      <c r="D958" s="4">
        <v>4273.82</v>
      </c>
    </row>
    <row r="959" spans="1:4" x14ac:dyDescent="0.35">
      <c r="A959" s="1">
        <v>44785</v>
      </c>
      <c r="B959" s="7">
        <f t="shared" si="28"/>
        <v>8</v>
      </c>
      <c r="C959" s="7">
        <f t="shared" si="29"/>
        <v>2022</v>
      </c>
      <c r="D959" s="2">
        <v>4231.45</v>
      </c>
    </row>
    <row r="960" spans="1:4" x14ac:dyDescent="0.35">
      <c r="A960" s="3">
        <v>44786</v>
      </c>
      <c r="B960" s="7">
        <f t="shared" si="28"/>
        <v>8</v>
      </c>
      <c r="C960" s="7">
        <f t="shared" si="29"/>
        <v>2022</v>
      </c>
      <c r="D960" s="4">
        <v>4185.49</v>
      </c>
    </row>
    <row r="961" spans="1:4" x14ac:dyDescent="0.35">
      <c r="A961" s="1">
        <v>44787</v>
      </c>
      <c r="B961" s="7">
        <f t="shared" si="28"/>
        <v>8</v>
      </c>
      <c r="C961" s="7">
        <f t="shared" si="29"/>
        <v>2022</v>
      </c>
      <c r="D961" s="2">
        <v>4185.49</v>
      </c>
    </row>
    <row r="962" spans="1:4" x14ac:dyDescent="0.35">
      <c r="A962" s="3">
        <v>44788</v>
      </c>
      <c r="B962" s="7">
        <f t="shared" si="28"/>
        <v>8</v>
      </c>
      <c r="C962" s="7">
        <f t="shared" si="29"/>
        <v>2022</v>
      </c>
      <c r="D962" s="4">
        <v>4185.49</v>
      </c>
    </row>
    <row r="963" spans="1:4" x14ac:dyDescent="0.35">
      <c r="A963" s="1">
        <v>44789</v>
      </c>
      <c r="B963" s="7">
        <f t="shared" si="28"/>
        <v>8</v>
      </c>
      <c r="C963" s="7">
        <f t="shared" si="29"/>
        <v>2022</v>
      </c>
      <c r="D963" s="2">
        <v>4185.49</v>
      </c>
    </row>
    <row r="964" spans="1:4" x14ac:dyDescent="0.35">
      <c r="A964" s="3">
        <v>44790</v>
      </c>
      <c r="B964" s="7">
        <f t="shared" si="28"/>
        <v>8</v>
      </c>
      <c r="C964" s="7">
        <f t="shared" si="29"/>
        <v>2022</v>
      </c>
      <c r="D964" s="4">
        <v>4218.4799999999996</v>
      </c>
    </row>
    <row r="965" spans="1:4" x14ac:dyDescent="0.35">
      <c r="A965" s="1">
        <v>44791</v>
      </c>
      <c r="B965" s="7">
        <f t="shared" si="28"/>
        <v>8</v>
      </c>
      <c r="C965" s="7">
        <f t="shared" si="29"/>
        <v>2022</v>
      </c>
      <c r="D965" s="2">
        <v>4316.47</v>
      </c>
    </row>
    <row r="966" spans="1:4" x14ac:dyDescent="0.35">
      <c r="A966" s="3">
        <v>44792</v>
      </c>
      <c r="B966" s="7">
        <f t="shared" ref="B966:B1029" si="30">MONTH(A966)</f>
        <v>8</v>
      </c>
      <c r="C966" s="7">
        <f t="shared" ref="C966:C1029" si="31">YEAR(A966)</f>
        <v>2022</v>
      </c>
      <c r="D966" s="4">
        <v>4413.8599999999997</v>
      </c>
    </row>
    <row r="967" spans="1:4" x14ac:dyDescent="0.35">
      <c r="A967" s="1">
        <v>44793</v>
      </c>
      <c r="B967" s="7">
        <f t="shared" si="30"/>
        <v>8</v>
      </c>
      <c r="C967" s="7">
        <f t="shared" si="31"/>
        <v>2022</v>
      </c>
      <c r="D967" s="2">
        <v>4400.25</v>
      </c>
    </row>
    <row r="968" spans="1:4" x14ac:dyDescent="0.35">
      <c r="A968" s="3">
        <v>44794</v>
      </c>
      <c r="B968" s="7">
        <f t="shared" si="30"/>
        <v>8</v>
      </c>
      <c r="C968" s="7">
        <f t="shared" si="31"/>
        <v>2022</v>
      </c>
      <c r="D968" s="4">
        <v>4400.25</v>
      </c>
    </row>
    <row r="969" spans="1:4" x14ac:dyDescent="0.35">
      <c r="A969" s="1">
        <v>44795</v>
      </c>
      <c r="B969" s="7">
        <f t="shared" si="30"/>
        <v>8</v>
      </c>
      <c r="C969" s="7">
        <f t="shared" si="31"/>
        <v>2022</v>
      </c>
      <c r="D969" s="2">
        <v>4400.25</v>
      </c>
    </row>
    <row r="970" spans="1:4" x14ac:dyDescent="0.35">
      <c r="A970" s="3">
        <v>44796</v>
      </c>
      <c r="B970" s="7">
        <f t="shared" si="30"/>
        <v>8</v>
      </c>
      <c r="C970" s="7">
        <f t="shared" si="31"/>
        <v>2022</v>
      </c>
      <c r="D970" s="4">
        <v>4399.16</v>
      </c>
    </row>
    <row r="971" spans="1:4" x14ac:dyDescent="0.35">
      <c r="A971" s="1">
        <v>44797</v>
      </c>
      <c r="B971" s="7">
        <f t="shared" si="30"/>
        <v>8</v>
      </c>
      <c r="C971" s="7">
        <f t="shared" si="31"/>
        <v>2022</v>
      </c>
      <c r="D971" s="2">
        <v>4374.45</v>
      </c>
    </row>
    <row r="972" spans="1:4" x14ac:dyDescent="0.35">
      <c r="A972" s="3">
        <v>44798</v>
      </c>
      <c r="B972" s="7">
        <f t="shared" si="30"/>
        <v>8</v>
      </c>
      <c r="C972" s="7">
        <f t="shared" si="31"/>
        <v>2022</v>
      </c>
      <c r="D972" s="4">
        <v>4380.1899999999996</v>
      </c>
    </row>
    <row r="973" spans="1:4" x14ac:dyDescent="0.35">
      <c r="A973" s="1">
        <v>44799</v>
      </c>
      <c r="B973" s="7">
        <f t="shared" si="30"/>
        <v>8</v>
      </c>
      <c r="C973" s="7">
        <f t="shared" si="31"/>
        <v>2022</v>
      </c>
      <c r="D973" s="2">
        <v>4407.95</v>
      </c>
    </row>
    <row r="974" spans="1:4" x14ac:dyDescent="0.35">
      <c r="A974" s="3">
        <v>44800</v>
      </c>
      <c r="B974" s="7">
        <f t="shared" si="30"/>
        <v>8</v>
      </c>
      <c r="C974" s="7">
        <f t="shared" si="31"/>
        <v>2022</v>
      </c>
      <c r="D974" s="4">
        <v>4388.0200000000004</v>
      </c>
    </row>
    <row r="975" spans="1:4" x14ac:dyDescent="0.35">
      <c r="A975" s="1">
        <v>44801</v>
      </c>
      <c r="B975" s="7">
        <f t="shared" si="30"/>
        <v>8</v>
      </c>
      <c r="C975" s="7">
        <f t="shared" si="31"/>
        <v>2022</v>
      </c>
      <c r="D975" s="2">
        <v>4388.0200000000004</v>
      </c>
    </row>
    <row r="976" spans="1:4" x14ac:dyDescent="0.35">
      <c r="A976" s="3">
        <v>44802</v>
      </c>
      <c r="B976" s="7">
        <f t="shared" si="30"/>
        <v>8</v>
      </c>
      <c r="C976" s="7">
        <f t="shared" si="31"/>
        <v>2022</v>
      </c>
      <c r="D976" s="4">
        <v>4388.0200000000004</v>
      </c>
    </row>
    <row r="977" spans="1:4" x14ac:dyDescent="0.35">
      <c r="A977" s="1">
        <v>44803</v>
      </c>
      <c r="B977" s="7">
        <f t="shared" si="30"/>
        <v>8</v>
      </c>
      <c r="C977" s="7">
        <f t="shared" si="31"/>
        <v>2022</v>
      </c>
      <c r="D977" s="2">
        <v>4386.13</v>
      </c>
    </row>
    <row r="978" spans="1:4" x14ac:dyDescent="0.35">
      <c r="A978" s="3">
        <v>44804</v>
      </c>
      <c r="B978" s="7">
        <f t="shared" si="30"/>
        <v>8</v>
      </c>
      <c r="C978" s="7">
        <f t="shared" si="31"/>
        <v>2022</v>
      </c>
      <c r="D978" s="4">
        <v>4400.16</v>
      </c>
    </row>
    <row r="979" spans="1:4" x14ac:dyDescent="0.35">
      <c r="A979" s="1">
        <v>44805</v>
      </c>
      <c r="B979" s="7">
        <f t="shared" si="30"/>
        <v>9</v>
      </c>
      <c r="C979" s="7">
        <f t="shared" si="31"/>
        <v>2022</v>
      </c>
      <c r="D979" s="2">
        <v>4422.7700000000004</v>
      </c>
    </row>
    <row r="980" spans="1:4" x14ac:dyDescent="0.35">
      <c r="A980" s="3">
        <v>44806</v>
      </c>
      <c r="B980" s="7">
        <f t="shared" si="30"/>
        <v>9</v>
      </c>
      <c r="C980" s="7">
        <f t="shared" si="31"/>
        <v>2022</v>
      </c>
      <c r="D980" s="4">
        <v>4467.03</v>
      </c>
    </row>
    <row r="981" spans="1:4" x14ac:dyDescent="0.35">
      <c r="A981" s="1">
        <v>44807</v>
      </c>
      <c r="B981" s="7">
        <f t="shared" si="30"/>
        <v>9</v>
      </c>
      <c r="C981" s="7">
        <f t="shared" si="31"/>
        <v>2022</v>
      </c>
      <c r="D981" s="2">
        <v>4466.7299999999996</v>
      </c>
    </row>
    <row r="982" spans="1:4" x14ac:dyDescent="0.35">
      <c r="A982" s="3">
        <v>44808</v>
      </c>
      <c r="B982" s="7">
        <f t="shared" si="30"/>
        <v>9</v>
      </c>
      <c r="C982" s="7">
        <f t="shared" si="31"/>
        <v>2022</v>
      </c>
      <c r="D982" s="4">
        <v>4466.7299999999996</v>
      </c>
    </row>
    <row r="983" spans="1:4" x14ac:dyDescent="0.35">
      <c r="A983" s="1">
        <v>44809</v>
      </c>
      <c r="B983" s="7">
        <f t="shared" si="30"/>
        <v>9</v>
      </c>
      <c r="C983" s="7">
        <f t="shared" si="31"/>
        <v>2022</v>
      </c>
      <c r="D983" s="2">
        <v>4466.7299999999996</v>
      </c>
    </row>
    <row r="984" spans="1:4" x14ac:dyDescent="0.35">
      <c r="A984" s="3">
        <v>44810</v>
      </c>
      <c r="B984" s="7">
        <f t="shared" si="30"/>
        <v>9</v>
      </c>
      <c r="C984" s="7">
        <f t="shared" si="31"/>
        <v>2022</v>
      </c>
      <c r="D984" s="4">
        <v>4466.7299999999996</v>
      </c>
    </row>
    <row r="985" spans="1:4" x14ac:dyDescent="0.35">
      <c r="A985" s="1">
        <v>44811</v>
      </c>
      <c r="B985" s="7">
        <f t="shared" si="30"/>
        <v>9</v>
      </c>
      <c r="C985" s="7">
        <f t="shared" si="31"/>
        <v>2022</v>
      </c>
      <c r="D985" s="2">
        <v>4480.1000000000004</v>
      </c>
    </row>
    <row r="986" spans="1:4" x14ac:dyDescent="0.35">
      <c r="A986" s="3">
        <v>44812</v>
      </c>
      <c r="B986" s="7">
        <f t="shared" si="30"/>
        <v>9</v>
      </c>
      <c r="C986" s="7">
        <f t="shared" si="31"/>
        <v>2022</v>
      </c>
      <c r="D986" s="4">
        <v>4446.3599999999997</v>
      </c>
    </row>
    <row r="987" spans="1:4" x14ac:dyDescent="0.35">
      <c r="A987" s="1">
        <v>44813</v>
      </c>
      <c r="B987" s="7">
        <f t="shared" si="30"/>
        <v>9</v>
      </c>
      <c r="C987" s="7">
        <f t="shared" si="31"/>
        <v>2022</v>
      </c>
      <c r="D987" s="2">
        <v>4396.6899999999996</v>
      </c>
    </row>
    <row r="988" spans="1:4" x14ac:dyDescent="0.35">
      <c r="A988" s="3">
        <v>44814</v>
      </c>
      <c r="B988" s="7">
        <f t="shared" si="30"/>
        <v>9</v>
      </c>
      <c r="C988" s="7">
        <f t="shared" si="31"/>
        <v>2022</v>
      </c>
      <c r="D988" s="4">
        <v>4365.32</v>
      </c>
    </row>
    <row r="989" spans="1:4" x14ac:dyDescent="0.35">
      <c r="A989" s="1">
        <v>44815</v>
      </c>
      <c r="B989" s="7">
        <f t="shared" si="30"/>
        <v>9</v>
      </c>
      <c r="C989" s="7">
        <f t="shared" si="31"/>
        <v>2022</v>
      </c>
      <c r="D989" s="2">
        <v>4365.32</v>
      </c>
    </row>
    <row r="990" spans="1:4" x14ac:dyDescent="0.35">
      <c r="A990" s="3">
        <v>44816</v>
      </c>
      <c r="B990" s="7">
        <f t="shared" si="30"/>
        <v>9</v>
      </c>
      <c r="C990" s="7">
        <f t="shared" si="31"/>
        <v>2022</v>
      </c>
      <c r="D990" s="4">
        <v>4365.32</v>
      </c>
    </row>
    <row r="991" spans="1:4" x14ac:dyDescent="0.35">
      <c r="A991" s="1">
        <v>44817</v>
      </c>
      <c r="B991" s="7">
        <f t="shared" si="30"/>
        <v>9</v>
      </c>
      <c r="C991" s="7">
        <f t="shared" si="31"/>
        <v>2022</v>
      </c>
      <c r="D991" s="2">
        <v>4346.91</v>
      </c>
    </row>
    <row r="992" spans="1:4" x14ac:dyDescent="0.35">
      <c r="A992" s="3">
        <v>44818</v>
      </c>
      <c r="B992" s="7">
        <f t="shared" si="30"/>
        <v>9</v>
      </c>
      <c r="C992" s="7">
        <f t="shared" si="31"/>
        <v>2022</v>
      </c>
      <c r="D992" s="4">
        <v>4413.8900000000003</v>
      </c>
    </row>
    <row r="993" spans="1:4" x14ac:dyDescent="0.35">
      <c r="A993" s="1">
        <v>44819</v>
      </c>
      <c r="B993" s="7">
        <f t="shared" si="30"/>
        <v>9</v>
      </c>
      <c r="C993" s="7">
        <f t="shared" si="31"/>
        <v>2022</v>
      </c>
      <c r="D993" s="2">
        <v>4389.8</v>
      </c>
    </row>
    <row r="994" spans="1:4" x14ac:dyDescent="0.35">
      <c r="A994" s="3">
        <v>44820</v>
      </c>
      <c r="B994" s="7">
        <f t="shared" si="30"/>
        <v>9</v>
      </c>
      <c r="C994" s="7">
        <f t="shared" si="31"/>
        <v>2022</v>
      </c>
      <c r="D994" s="4">
        <v>4404.6400000000003</v>
      </c>
    </row>
    <row r="995" spans="1:4" x14ac:dyDescent="0.35">
      <c r="A995" s="1">
        <v>44821</v>
      </c>
      <c r="B995" s="7">
        <f t="shared" si="30"/>
        <v>9</v>
      </c>
      <c r="C995" s="7">
        <f t="shared" si="31"/>
        <v>2022</v>
      </c>
      <c r="D995" s="2">
        <v>4435.84</v>
      </c>
    </row>
    <row r="996" spans="1:4" x14ac:dyDescent="0.35">
      <c r="A996" s="3">
        <v>44822</v>
      </c>
      <c r="B996" s="7">
        <f t="shared" si="30"/>
        <v>9</v>
      </c>
      <c r="C996" s="7">
        <f t="shared" si="31"/>
        <v>2022</v>
      </c>
      <c r="D996" s="4">
        <v>4435.84</v>
      </c>
    </row>
    <row r="997" spans="1:4" x14ac:dyDescent="0.35">
      <c r="A997" s="1">
        <v>44823</v>
      </c>
      <c r="B997" s="7">
        <f t="shared" si="30"/>
        <v>9</v>
      </c>
      <c r="C997" s="7">
        <f t="shared" si="31"/>
        <v>2022</v>
      </c>
      <c r="D997" s="2">
        <v>4435.84</v>
      </c>
    </row>
    <row r="998" spans="1:4" x14ac:dyDescent="0.35">
      <c r="A998" s="3">
        <v>44824</v>
      </c>
      <c r="B998" s="7">
        <f t="shared" si="30"/>
        <v>9</v>
      </c>
      <c r="C998" s="7">
        <f t="shared" si="31"/>
        <v>2022</v>
      </c>
      <c r="D998" s="4">
        <v>4415.1099999999997</v>
      </c>
    </row>
    <row r="999" spans="1:4" x14ac:dyDescent="0.35">
      <c r="A999" s="1">
        <v>44825</v>
      </c>
      <c r="B999" s="7">
        <f t="shared" si="30"/>
        <v>9</v>
      </c>
      <c r="C999" s="7">
        <f t="shared" si="31"/>
        <v>2022</v>
      </c>
      <c r="D999" s="2">
        <v>4420.38</v>
      </c>
    </row>
    <row r="1000" spans="1:4" x14ac:dyDescent="0.35">
      <c r="A1000" s="3">
        <v>44826</v>
      </c>
      <c r="B1000" s="7">
        <f t="shared" si="30"/>
        <v>9</v>
      </c>
      <c r="C1000" s="7">
        <f t="shared" si="31"/>
        <v>2022</v>
      </c>
      <c r="D1000" s="4">
        <v>4403.82</v>
      </c>
    </row>
    <row r="1001" spans="1:4" x14ac:dyDescent="0.35">
      <c r="A1001" s="1">
        <v>44827</v>
      </c>
      <c r="B1001" s="7">
        <f t="shared" si="30"/>
        <v>9</v>
      </c>
      <c r="C1001" s="7">
        <f t="shared" si="31"/>
        <v>2022</v>
      </c>
      <c r="D1001" s="2">
        <v>4379.8</v>
      </c>
    </row>
    <row r="1002" spans="1:4" x14ac:dyDescent="0.35">
      <c r="A1002" s="3">
        <v>44828</v>
      </c>
      <c r="B1002" s="7">
        <f t="shared" si="30"/>
        <v>9</v>
      </c>
      <c r="C1002" s="7">
        <f t="shared" si="31"/>
        <v>2022</v>
      </c>
      <c r="D1002" s="4">
        <v>4426.47</v>
      </c>
    </row>
    <row r="1003" spans="1:4" x14ac:dyDescent="0.35">
      <c r="A1003" s="1">
        <v>44829</v>
      </c>
      <c r="B1003" s="7">
        <f t="shared" si="30"/>
        <v>9</v>
      </c>
      <c r="C1003" s="7">
        <f t="shared" si="31"/>
        <v>2022</v>
      </c>
      <c r="D1003" s="2">
        <v>4426.47</v>
      </c>
    </row>
    <row r="1004" spans="1:4" x14ac:dyDescent="0.35">
      <c r="A1004" s="3">
        <v>44830</v>
      </c>
      <c r="B1004" s="7">
        <f t="shared" si="30"/>
        <v>9</v>
      </c>
      <c r="C1004" s="7">
        <f t="shared" si="31"/>
        <v>2022</v>
      </c>
      <c r="D1004" s="4">
        <v>4426.47</v>
      </c>
    </row>
    <row r="1005" spans="1:4" x14ac:dyDescent="0.35">
      <c r="A1005" s="1">
        <v>44831</v>
      </c>
      <c r="B1005" s="7">
        <f t="shared" si="30"/>
        <v>9</v>
      </c>
      <c r="C1005" s="7">
        <f t="shared" si="31"/>
        <v>2022</v>
      </c>
      <c r="D1005" s="2">
        <v>4496.99</v>
      </c>
    </row>
    <row r="1006" spans="1:4" x14ac:dyDescent="0.35">
      <c r="A1006" s="3">
        <v>44832</v>
      </c>
      <c r="B1006" s="7">
        <f t="shared" si="30"/>
        <v>9</v>
      </c>
      <c r="C1006" s="7">
        <f t="shared" si="31"/>
        <v>2022</v>
      </c>
      <c r="D1006" s="4">
        <v>4556.42</v>
      </c>
    </row>
    <row r="1007" spans="1:4" x14ac:dyDescent="0.35">
      <c r="A1007" s="1">
        <v>44833</v>
      </c>
      <c r="B1007" s="7">
        <f t="shared" si="30"/>
        <v>9</v>
      </c>
      <c r="C1007" s="7">
        <f t="shared" si="31"/>
        <v>2022</v>
      </c>
      <c r="D1007" s="2">
        <v>4486.9399999999996</v>
      </c>
    </row>
    <row r="1008" spans="1:4" x14ac:dyDescent="0.35">
      <c r="A1008" s="3">
        <v>44834</v>
      </c>
      <c r="B1008" s="7">
        <f t="shared" si="30"/>
        <v>9</v>
      </c>
      <c r="C1008" s="7">
        <f t="shared" si="31"/>
        <v>2022</v>
      </c>
      <c r="D1008" s="4">
        <v>4532.07</v>
      </c>
    </row>
    <row r="1009" spans="1:4" x14ac:dyDescent="0.35">
      <c r="A1009" s="1">
        <v>44835</v>
      </c>
      <c r="B1009" s="7">
        <f t="shared" si="30"/>
        <v>10</v>
      </c>
      <c r="C1009" s="7">
        <f t="shared" si="31"/>
        <v>2022</v>
      </c>
      <c r="D1009" s="2">
        <v>4590.54</v>
      </c>
    </row>
    <row r="1010" spans="1:4" x14ac:dyDescent="0.35">
      <c r="A1010" s="3">
        <v>44836</v>
      </c>
      <c r="B1010" s="7">
        <f t="shared" si="30"/>
        <v>10</v>
      </c>
      <c r="C1010" s="7">
        <f t="shared" si="31"/>
        <v>2022</v>
      </c>
      <c r="D1010" s="4">
        <v>4590.54</v>
      </c>
    </row>
    <row r="1011" spans="1:4" x14ac:dyDescent="0.35">
      <c r="A1011" s="1">
        <v>44837</v>
      </c>
      <c r="B1011" s="7">
        <f t="shared" si="30"/>
        <v>10</v>
      </c>
      <c r="C1011" s="7">
        <f t="shared" si="31"/>
        <v>2022</v>
      </c>
      <c r="D1011" s="2">
        <v>4590.54</v>
      </c>
    </row>
    <row r="1012" spans="1:4" x14ac:dyDescent="0.35">
      <c r="A1012" s="3">
        <v>44838</v>
      </c>
      <c r="B1012" s="7">
        <f t="shared" si="30"/>
        <v>10</v>
      </c>
      <c r="C1012" s="7">
        <f t="shared" si="31"/>
        <v>2022</v>
      </c>
      <c r="D1012" s="4">
        <v>4545.66</v>
      </c>
    </row>
    <row r="1013" spans="1:4" x14ac:dyDescent="0.35">
      <c r="A1013" s="1">
        <v>44839</v>
      </c>
      <c r="B1013" s="7">
        <f t="shared" si="30"/>
        <v>10</v>
      </c>
      <c r="C1013" s="7">
        <f t="shared" si="31"/>
        <v>2022</v>
      </c>
      <c r="D1013" s="2">
        <v>4484.74</v>
      </c>
    </row>
    <row r="1014" spans="1:4" x14ac:dyDescent="0.35">
      <c r="A1014" s="3">
        <v>44840</v>
      </c>
      <c r="B1014" s="7">
        <f t="shared" si="30"/>
        <v>10</v>
      </c>
      <c r="C1014" s="7">
        <f t="shared" si="31"/>
        <v>2022</v>
      </c>
      <c r="D1014" s="4">
        <v>4548.8900000000003</v>
      </c>
    </row>
    <row r="1015" spans="1:4" x14ac:dyDescent="0.35">
      <c r="A1015" s="1">
        <v>44841</v>
      </c>
      <c r="B1015" s="7">
        <f t="shared" si="30"/>
        <v>10</v>
      </c>
      <c r="C1015" s="7">
        <f t="shared" si="31"/>
        <v>2022</v>
      </c>
      <c r="D1015" s="2">
        <v>4627.6099999999997</v>
      </c>
    </row>
    <row r="1016" spans="1:4" x14ac:dyDescent="0.35">
      <c r="A1016" s="3">
        <v>44842</v>
      </c>
      <c r="B1016" s="7">
        <f t="shared" si="30"/>
        <v>10</v>
      </c>
      <c r="C1016" s="7">
        <f t="shared" si="31"/>
        <v>2022</v>
      </c>
      <c r="D1016" s="4">
        <v>4605.29</v>
      </c>
    </row>
    <row r="1017" spans="1:4" x14ac:dyDescent="0.35">
      <c r="A1017" s="1">
        <v>44843</v>
      </c>
      <c r="B1017" s="7">
        <f t="shared" si="30"/>
        <v>10</v>
      </c>
      <c r="C1017" s="7">
        <f t="shared" si="31"/>
        <v>2022</v>
      </c>
      <c r="D1017" s="2">
        <v>4605.29</v>
      </c>
    </row>
    <row r="1018" spans="1:4" x14ac:dyDescent="0.35">
      <c r="A1018" s="3">
        <v>44844</v>
      </c>
      <c r="B1018" s="7">
        <f t="shared" si="30"/>
        <v>10</v>
      </c>
      <c r="C1018" s="7">
        <f t="shared" si="31"/>
        <v>2022</v>
      </c>
      <c r="D1018" s="4">
        <v>4605.29</v>
      </c>
    </row>
    <row r="1019" spans="1:4" x14ac:dyDescent="0.35">
      <c r="A1019" s="1">
        <v>44845</v>
      </c>
      <c r="B1019" s="7">
        <f t="shared" si="30"/>
        <v>10</v>
      </c>
      <c r="C1019" s="7">
        <f t="shared" si="31"/>
        <v>2022</v>
      </c>
      <c r="D1019" s="2">
        <v>4605.29</v>
      </c>
    </row>
    <row r="1020" spans="1:4" x14ac:dyDescent="0.35">
      <c r="A1020" s="3">
        <v>44846</v>
      </c>
      <c r="B1020" s="7">
        <f t="shared" si="30"/>
        <v>10</v>
      </c>
      <c r="C1020" s="7">
        <f t="shared" si="31"/>
        <v>2022</v>
      </c>
      <c r="D1020" s="4">
        <v>4611.88</v>
      </c>
    </row>
    <row r="1021" spans="1:4" x14ac:dyDescent="0.35">
      <c r="A1021" s="1">
        <v>44847</v>
      </c>
      <c r="B1021" s="7">
        <f t="shared" si="30"/>
        <v>10</v>
      </c>
      <c r="C1021" s="7">
        <f t="shared" si="31"/>
        <v>2022</v>
      </c>
      <c r="D1021" s="2">
        <v>4611.18</v>
      </c>
    </row>
    <row r="1022" spans="1:4" x14ac:dyDescent="0.35">
      <c r="A1022" s="3">
        <v>44848</v>
      </c>
      <c r="B1022" s="7">
        <f t="shared" si="30"/>
        <v>10</v>
      </c>
      <c r="C1022" s="7">
        <f t="shared" si="31"/>
        <v>2022</v>
      </c>
      <c r="D1022" s="4">
        <v>4619.78</v>
      </c>
    </row>
    <row r="1023" spans="1:4" x14ac:dyDescent="0.35">
      <c r="A1023" s="1">
        <v>44849</v>
      </c>
      <c r="B1023" s="7">
        <f t="shared" si="30"/>
        <v>10</v>
      </c>
      <c r="C1023" s="7">
        <f t="shared" si="31"/>
        <v>2022</v>
      </c>
      <c r="D1023" s="2">
        <v>4636.83</v>
      </c>
    </row>
    <row r="1024" spans="1:4" x14ac:dyDescent="0.35">
      <c r="A1024" s="3">
        <v>44850</v>
      </c>
      <c r="B1024" s="7">
        <f t="shared" si="30"/>
        <v>10</v>
      </c>
      <c r="C1024" s="7">
        <f t="shared" si="31"/>
        <v>2022</v>
      </c>
      <c r="D1024" s="4">
        <v>4636.83</v>
      </c>
    </row>
    <row r="1025" spans="1:4" x14ac:dyDescent="0.35">
      <c r="A1025" s="1">
        <v>44851</v>
      </c>
      <c r="B1025" s="7">
        <f t="shared" si="30"/>
        <v>10</v>
      </c>
      <c r="C1025" s="7">
        <f t="shared" si="31"/>
        <v>2022</v>
      </c>
      <c r="D1025" s="2">
        <v>4636.83</v>
      </c>
    </row>
    <row r="1026" spans="1:4" x14ac:dyDescent="0.35">
      <c r="A1026" s="3">
        <v>44852</v>
      </c>
      <c r="B1026" s="7">
        <f t="shared" si="30"/>
        <v>10</v>
      </c>
      <c r="C1026" s="7">
        <f t="shared" si="31"/>
        <v>2022</v>
      </c>
      <c r="D1026" s="4">
        <v>4636.83</v>
      </c>
    </row>
    <row r="1027" spans="1:4" x14ac:dyDescent="0.35">
      <c r="A1027" s="1">
        <v>44853</v>
      </c>
      <c r="B1027" s="7">
        <f t="shared" si="30"/>
        <v>10</v>
      </c>
      <c r="C1027" s="7">
        <f t="shared" si="31"/>
        <v>2022</v>
      </c>
      <c r="D1027" s="2">
        <v>4744.04</v>
      </c>
    </row>
    <row r="1028" spans="1:4" x14ac:dyDescent="0.35">
      <c r="A1028" s="3">
        <v>44854</v>
      </c>
      <c r="B1028" s="7">
        <f t="shared" si="30"/>
        <v>10</v>
      </c>
      <c r="C1028" s="7">
        <f t="shared" si="31"/>
        <v>2022</v>
      </c>
      <c r="D1028" s="4">
        <v>4815.09</v>
      </c>
    </row>
    <row r="1029" spans="1:4" x14ac:dyDescent="0.35">
      <c r="A1029" s="1">
        <v>44855</v>
      </c>
      <c r="B1029" s="7">
        <f t="shared" si="30"/>
        <v>10</v>
      </c>
      <c r="C1029" s="7">
        <f t="shared" si="31"/>
        <v>2022</v>
      </c>
      <c r="D1029" s="2">
        <v>4885.5</v>
      </c>
    </row>
    <row r="1030" spans="1:4" x14ac:dyDescent="0.35">
      <c r="A1030" s="3">
        <v>44856</v>
      </c>
      <c r="B1030" s="7">
        <f t="shared" ref="B1030:B1093" si="32">MONTH(A1030)</f>
        <v>10</v>
      </c>
      <c r="C1030" s="7">
        <f t="shared" ref="C1030:C1093" si="33">YEAR(A1030)</f>
        <v>2022</v>
      </c>
      <c r="D1030" s="4">
        <v>4913.24</v>
      </c>
    </row>
    <row r="1031" spans="1:4" x14ac:dyDescent="0.35">
      <c r="A1031" s="1">
        <v>44857</v>
      </c>
      <c r="B1031" s="7">
        <f t="shared" si="32"/>
        <v>10</v>
      </c>
      <c r="C1031" s="7">
        <f t="shared" si="33"/>
        <v>2022</v>
      </c>
      <c r="D1031" s="2">
        <v>4913.24</v>
      </c>
    </row>
    <row r="1032" spans="1:4" x14ac:dyDescent="0.35">
      <c r="A1032" s="3">
        <v>44858</v>
      </c>
      <c r="B1032" s="7">
        <f t="shared" si="32"/>
        <v>10</v>
      </c>
      <c r="C1032" s="7">
        <f t="shared" si="33"/>
        <v>2022</v>
      </c>
      <c r="D1032" s="4">
        <v>4913.24</v>
      </c>
    </row>
    <row r="1033" spans="1:4" x14ac:dyDescent="0.35">
      <c r="A1033" s="1">
        <v>44859</v>
      </c>
      <c r="B1033" s="7">
        <f t="shared" si="32"/>
        <v>10</v>
      </c>
      <c r="C1033" s="7">
        <f t="shared" si="33"/>
        <v>2022</v>
      </c>
      <c r="D1033" s="2">
        <v>4968.9399999999996</v>
      </c>
    </row>
    <row r="1034" spans="1:4" x14ac:dyDescent="0.35">
      <c r="A1034" s="3">
        <v>44860</v>
      </c>
      <c r="B1034" s="7">
        <f t="shared" si="32"/>
        <v>10</v>
      </c>
      <c r="C1034" s="7">
        <f t="shared" si="33"/>
        <v>2022</v>
      </c>
      <c r="D1034" s="4">
        <v>4948.1400000000003</v>
      </c>
    </row>
    <row r="1035" spans="1:4" x14ac:dyDescent="0.35">
      <c r="A1035" s="1">
        <v>44861</v>
      </c>
      <c r="B1035" s="7">
        <f t="shared" si="32"/>
        <v>10</v>
      </c>
      <c r="C1035" s="7">
        <f t="shared" si="33"/>
        <v>2022</v>
      </c>
      <c r="D1035" s="2">
        <v>4895.29</v>
      </c>
    </row>
    <row r="1036" spans="1:4" x14ac:dyDescent="0.35">
      <c r="A1036" s="3">
        <v>44862</v>
      </c>
      <c r="B1036" s="7">
        <f t="shared" si="32"/>
        <v>10</v>
      </c>
      <c r="C1036" s="7">
        <f t="shared" si="33"/>
        <v>2022</v>
      </c>
      <c r="D1036" s="4">
        <v>4821.92</v>
      </c>
    </row>
    <row r="1037" spans="1:4" x14ac:dyDescent="0.35">
      <c r="A1037" s="1">
        <v>44863</v>
      </c>
      <c r="B1037" s="7">
        <f t="shared" si="32"/>
        <v>10</v>
      </c>
      <c r="C1037" s="7">
        <f t="shared" si="33"/>
        <v>2022</v>
      </c>
      <c r="D1037" s="2">
        <v>4819.42</v>
      </c>
    </row>
    <row r="1038" spans="1:4" x14ac:dyDescent="0.35">
      <c r="A1038" s="3">
        <v>44864</v>
      </c>
      <c r="B1038" s="7">
        <f t="shared" si="32"/>
        <v>10</v>
      </c>
      <c r="C1038" s="7">
        <f t="shared" si="33"/>
        <v>2022</v>
      </c>
      <c r="D1038" s="4">
        <v>4819.42</v>
      </c>
    </row>
    <row r="1039" spans="1:4" x14ac:dyDescent="0.35">
      <c r="A1039" s="1">
        <v>44865</v>
      </c>
      <c r="B1039" s="7">
        <f t="shared" si="32"/>
        <v>10</v>
      </c>
      <c r="C1039" s="7">
        <f t="shared" si="33"/>
        <v>2022</v>
      </c>
      <c r="D1039" s="2">
        <v>4819.42</v>
      </c>
    </row>
    <row r="1040" spans="1:4" x14ac:dyDescent="0.35">
      <c r="A1040" s="3">
        <v>44866</v>
      </c>
      <c r="B1040" s="7">
        <f t="shared" si="32"/>
        <v>11</v>
      </c>
      <c r="C1040" s="7">
        <f t="shared" si="33"/>
        <v>2022</v>
      </c>
      <c r="D1040" s="4">
        <v>4898.74</v>
      </c>
    </row>
    <row r="1041" spans="1:4" x14ac:dyDescent="0.35">
      <c r="A1041" s="1">
        <v>44867</v>
      </c>
      <c r="B1041" s="7">
        <f t="shared" si="32"/>
        <v>11</v>
      </c>
      <c r="C1041" s="7">
        <f t="shared" si="33"/>
        <v>2022</v>
      </c>
      <c r="D1041" s="2">
        <v>4975.58</v>
      </c>
    </row>
    <row r="1042" spans="1:4" x14ac:dyDescent="0.35">
      <c r="A1042" s="3">
        <v>44868</v>
      </c>
      <c r="B1042" s="7">
        <f t="shared" si="32"/>
        <v>11</v>
      </c>
      <c r="C1042" s="7">
        <f t="shared" si="33"/>
        <v>2022</v>
      </c>
      <c r="D1042" s="4">
        <v>5015.84</v>
      </c>
    </row>
    <row r="1043" spans="1:4" x14ac:dyDescent="0.35">
      <c r="A1043" s="1">
        <v>44869</v>
      </c>
      <c r="B1043" s="7">
        <f t="shared" si="32"/>
        <v>11</v>
      </c>
      <c r="C1043" s="7">
        <f t="shared" si="33"/>
        <v>2022</v>
      </c>
      <c r="D1043" s="2">
        <v>5058.0200000000004</v>
      </c>
    </row>
    <row r="1044" spans="1:4" x14ac:dyDescent="0.35">
      <c r="A1044" s="3">
        <v>44870</v>
      </c>
      <c r="B1044" s="7">
        <f t="shared" si="32"/>
        <v>11</v>
      </c>
      <c r="C1044" s="7">
        <f t="shared" si="33"/>
        <v>2022</v>
      </c>
      <c r="D1044" s="4">
        <v>5061.21</v>
      </c>
    </row>
    <row r="1045" spans="1:4" x14ac:dyDescent="0.35">
      <c r="A1045" s="1">
        <v>44871</v>
      </c>
      <c r="B1045" s="7">
        <f t="shared" si="32"/>
        <v>11</v>
      </c>
      <c r="C1045" s="7">
        <f t="shared" si="33"/>
        <v>2022</v>
      </c>
      <c r="D1045" s="2">
        <v>5061.21</v>
      </c>
    </row>
    <row r="1046" spans="1:4" x14ac:dyDescent="0.35">
      <c r="A1046" s="3">
        <v>44872</v>
      </c>
      <c r="B1046" s="7">
        <f t="shared" si="32"/>
        <v>11</v>
      </c>
      <c r="C1046" s="7">
        <f t="shared" si="33"/>
        <v>2022</v>
      </c>
      <c r="D1046" s="4">
        <v>5061.21</v>
      </c>
    </row>
    <row r="1047" spans="1:4" x14ac:dyDescent="0.35">
      <c r="A1047" s="1">
        <v>44873</v>
      </c>
      <c r="B1047" s="7">
        <f t="shared" si="32"/>
        <v>11</v>
      </c>
      <c r="C1047" s="7">
        <f t="shared" si="33"/>
        <v>2022</v>
      </c>
      <c r="D1047" s="2">
        <v>5061.21</v>
      </c>
    </row>
    <row r="1048" spans="1:4" x14ac:dyDescent="0.35">
      <c r="A1048" s="3">
        <v>44874</v>
      </c>
      <c r="B1048" s="7">
        <f t="shared" si="32"/>
        <v>11</v>
      </c>
      <c r="C1048" s="7">
        <f t="shared" si="33"/>
        <v>2022</v>
      </c>
      <c r="D1048" s="4">
        <v>5013.2</v>
      </c>
    </row>
    <row r="1049" spans="1:4" x14ac:dyDescent="0.35">
      <c r="A1049" s="1">
        <v>44875</v>
      </c>
      <c r="B1049" s="7">
        <f t="shared" si="32"/>
        <v>11</v>
      </c>
      <c r="C1049" s="7">
        <f t="shared" si="33"/>
        <v>2022</v>
      </c>
      <c r="D1049" s="2">
        <v>4914.71</v>
      </c>
    </row>
    <row r="1050" spans="1:4" x14ac:dyDescent="0.35">
      <c r="A1050" s="3">
        <v>44876</v>
      </c>
      <c r="B1050" s="7">
        <f t="shared" si="32"/>
        <v>11</v>
      </c>
      <c r="C1050" s="7">
        <f t="shared" si="33"/>
        <v>2022</v>
      </c>
      <c r="D1050" s="4">
        <v>4806.07</v>
      </c>
    </row>
    <row r="1051" spans="1:4" x14ac:dyDescent="0.35">
      <c r="A1051" s="1">
        <v>44877</v>
      </c>
      <c r="B1051" s="7">
        <f t="shared" si="32"/>
        <v>11</v>
      </c>
      <c r="C1051" s="7">
        <f t="shared" si="33"/>
        <v>2022</v>
      </c>
      <c r="D1051" s="2">
        <v>4806.07</v>
      </c>
    </row>
    <row r="1052" spans="1:4" x14ac:dyDescent="0.35">
      <c r="A1052" s="3">
        <v>44878</v>
      </c>
      <c r="B1052" s="7">
        <f t="shared" si="32"/>
        <v>11</v>
      </c>
      <c r="C1052" s="7">
        <f t="shared" si="33"/>
        <v>2022</v>
      </c>
      <c r="D1052" s="4">
        <v>4806.07</v>
      </c>
    </row>
    <row r="1053" spans="1:4" x14ac:dyDescent="0.35">
      <c r="A1053" s="1">
        <v>44879</v>
      </c>
      <c r="B1053" s="7">
        <f t="shared" si="32"/>
        <v>11</v>
      </c>
      <c r="C1053" s="7">
        <f t="shared" si="33"/>
        <v>2022</v>
      </c>
      <c r="D1053" s="2">
        <v>4806.07</v>
      </c>
    </row>
    <row r="1054" spans="1:4" x14ac:dyDescent="0.35">
      <c r="A1054" s="3">
        <v>44880</v>
      </c>
      <c r="B1054" s="7">
        <f t="shared" si="32"/>
        <v>11</v>
      </c>
      <c r="C1054" s="7">
        <f t="shared" si="33"/>
        <v>2022</v>
      </c>
      <c r="D1054" s="4">
        <v>4806.07</v>
      </c>
    </row>
    <row r="1055" spans="1:4" x14ac:dyDescent="0.35">
      <c r="A1055" s="1">
        <v>44881</v>
      </c>
      <c r="B1055" s="7">
        <f t="shared" si="32"/>
        <v>11</v>
      </c>
      <c r="C1055" s="7">
        <f t="shared" si="33"/>
        <v>2022</v>
      </c>
      <c r="D1055" s="2">
        <v>4801.0600000000004</v>
      </c>
    </row>
    <row r="1056" spans="1:4" x14ac:dyDescent="0.35">
      <c r="A1056" s="3">
        <v>44882</v>
      </c>
      <c r="B1056" s="7">
        <f t="shared" si="32"/>
        <v>11</v>
      </c>
      <c r="C1056" s="7">
        <f t="shared" si="33"/>
        <v>2022</v>
      </c>
      <c r="D1056" s="4">
        <v>4922.7</v>
      </c>
    </row>
    <row r="1057" spans="1:4" x14ac:dyDescent="0.35">
      <c r="A1057" s="1">
        <v>44883</v>
      </c>
      <c r="B1057" s="7">
        <f t="shared" si="32"/>
        <v>11</v>
      </c>
      <c r="C1057" s="7">
        <f t="shared" si="33"/>
        <v>2022</v>
      </c>
      <c r="D1057" s="2">
        <v>5022.03</v>
      </c>
    </row>
    <row r="1058" spans="1:4" x14ac:dyDescent="0.35">
      <c r="A1058" s="3">
        <v>44884</v>
      </c>
      <c r="B1058" s="7">
        <f t="shared" si="32"/>
        <v>11</v>
      </c>
      <c r="C1058" s="7">
        <f t="shared" si="33"/>
        <v>2022</v>
      </c>
      <c r="D1058" s="4">
        <v>4994.6099999999997</v>
      </c>
    </row>
    <row r="1059" spans="1:4" x14ac:dyDescent="0.35">
      <c r="A1059" s="1">
        <v>44885</v>
      </c>
      <c r="B1059" s="7">
        <f t="shared" si="32"/>
        <v>11</v>
      </c>
      <c r="C1059" s="7">
        <f t="shared" si="33"/>
        <v>2022</v>
      </c>
      <c r="D1059" s="2">
        <v>4994.6099999999997</v>
      </c>
    </row>
    <row r="1060" spans="1:4" x14ac:dyDescent="0.35">
      <c r="A1060" s="3">
        <v>44886</v>
      </c>
      <c r="B1060" s="7">
        <f t="shared" si="32"/>
        <v>11</v>
      </c>
      <c r="C1060" s="7">
        <f t="shared" si="33"/>
        <v>2022</v>
      </c>
      <c r="D1060" s="4">
        <v>4994.6099999999997</v>
      </c>
    </row>
    <row r="1061" spans="1:4" x14ac:dyDescent="0.35">
      <c r="A1061" s="1">
        <v>44887</v>
      </c>
      <c r="B1061" s="7">
        <f t="shared" si="32"/>
        <v>11</v>
      </c>
      <c r="C1061" s="7">
        <f t="shared" si="33"/>
        <v>2022</v>
      </c>
      <c r="D1061" s="2">
        <v>4958.42</v>
      </c>
    </row>
    <row r="1062" spans="1:4" x14ac:dyDescent="0.35">
      <c r="A1062" s="3">
        <v>44888</v>
      </c>
      <c r="B1062" s="7">
        <f t="shared" si="32"/>
        <v>11</v>
      </c>
      <c r="C1062" s="7">
        <f t="shared" si="33"/>
        <v>2022</v>
      </c>
      <c r="D1062" s="4">
        <v>4914.34</v>
      </c>
    </row>
    <row r="1063" spans="1:4" x14ac:dyDescent="0.35">
      <c r="A1063" s="1">
        <v>44889</v>
      </c>
      <c r="B1063" s="7">
        <f t="shared" si="32"/>
        <v>11</v>
      </c>
      <c r="C1063" s="7">
        <f t="shared" si="33"/>
        <v>2022</v>
      </c>
      <c r="D1063" s="2">
        <v>4875.91</v>
      </c>
    </row>
    <row r="1064" spans="1:4" x14ac:dyDescent="0.35">
      <c r="A1064" s="3">
        <v>44890</v>
      </c>
      <c r="B1064" s="7">
        <f t="shared" si="32"/>
        <v>11</v>
      </c>
      <c r="C1064" s="7">
        <f t="shared" si="33"/>
        <v>2022</v>
      </c>
      <c r="D1064" s="4">
        <v>4875.91</v>
      </c>
    </row>
    <row r="1065" spans="1:4" x14ac:dyDescent="0.35">
      <c r="A1065" s="1">
        <v>44891</v>
      </c>
      <c r="B1065" s="7">
        <f t="shared" si="32"/>
        <v>11</v>
      </c>
      <c r="C1065" s="7">
        <f t="shared" si="33"/>
        <v>2022</v>
      </c>
      <c r="D1065" s="2">
        <v>4881.41</v>
      </c>
    </row>
    <row r="1066" spans="1:4" x14ac:dyDescent="0.35">
      <c r="A1066" s="3">
        <v>44892</v>
      </c>
      <c r="B1066" s="7">
        <f t="shared" si="32"/>
        <v>11</v>
      </c>
      <c r="C1066" s="7">
        <f t="shared" si="33"/>
        <v>2022</v>
      </c>
      <c r="D1066" s="4">
        <v>4881.41</v>
      </c>
    </row>
    <row r="1067" spans="1:4" x14ac:dyDescent="0.35">
      <c r="A1067" s="1">
        <v>44893</v>
      </c>
      <c r="B1067" s="7">
        <f t="shared" si="32"/>
        <v>11</v>
      </c>
      <c r="C1067" s="7">
        <f t="shared" si="33"/>
        <v>2022</v>
      </c>
      <c r="D1067" s="2">
        <v>4881.41</v>
      </c>
    </row>
    <row r="1068" spans="1:4" x14ac:dyDescent="0.35">
      <c r="A1068" s="3">
        <v>44894</v>
      </c>
      <c r="B1068" s="7">
        <f t="shared" si="32"/>
        <v>11</v>
      </c>
      <c r="C1068" s="7">
        <f t="shared" si="33"/>
        <v>2022</v>
      </c>
      <c r="D1068" s="4">
        <v>4840.6000000000004</v>
      </c>
    </row>
    <row r="1069" spans="1:4" x14ac:dyDescent="0.35">
      <c r="A1069" s="1">
        <v>44895</v>
      </c>
      <c r="B1069" s="7">
        <f t="shared" si="32"/>
        <v>11</v>
      </c>
      <c r="C1069" s="7">
        <f t="shared" si="33"/>
        <v>2022</v>
      </c>
      <c r="D1069" s="2">
        <v>4809.51</v>
      </c>
    </row>
    <row r="1070" spans="1:4" x14ac:dyDescent="0.35">
      <c r="A1070" s="3">
        <v>44896</v>
      </c>
      <c r="B1070" s="7">
        <f t="shared" si="32"/>
        <v>12</v>
      </c>
      <c r="C1070" s="7">
        <f t="shared" si="33"/>
        <v>2022</v>
      </c>
      <c r="D1070" s="4">
        <v>4815.59</v>
      </c>
    </row>
    <row r="1071" spans="1:4" x14ac:dyDescent="0.35">
      <c r="A1071" s="1">
        <v>44897</v>
      </c>
      <c r="B1071" s="7">
        <f t="shared" si="32"/>
        <v>12</v>
      </c>
      <c r="C1071" s="7">
        <f t="shared" si="33"/>
        <v>2022</v>
      </c>
      <c r="D1071" s="2">
        <v>4779.0600000000004</v>
      </c>
    </row>
    <row r="1072" spans="1:4" x14ac:dyDescent="0.35">
      <c r="A1072" s="3">
        <v>44898</v>
      </c>
      <c r="B1072" s="7">
        <f t="shared" si="32"/>
        <v>12</v>
      </c>
      <c r="C1072" s="7">
        <f t="shared" si="33"/>
        <v>2022</v>
      </c>
      <c r="D1072" s="4">
        <v>4767.1899999999996</v>
      </c>
    </row>
    <row r="1073" spans="1:4" x14ac:dyDescent="0.35">
      <c r="A1073" s="1">
        <v>44899</v>
      </c>
      <c r="B1073" s="7">
        <f t="shared" si="32"/>
        <v>12</v>
      </c>
      <c r="C1073" s="7">
        <f t="shared" si="33"/>
        <v>2022</v>
      </c>
      <c r="D1073" s="2">
        <v>4767.1899999999996</v>
      </c>
    </row>
    <row r="1074" spans="1:4" x14ac:dyDescent="0.35">
      <c r="A1074" s="3">
        <v>44900</v>
      </c>
      <c r="B1074" s="7">
        <f t="shared" si="32"/>
        <v>12</v>
      </c>
      <c r="C1074" s="7">
        <f t="shared" si="33"/>
        <v>2022</v>
      </c>
      <c r="D1074" s="4">
        <v>4767.1899999999996</v>
      </c>
    </row>
    <row r="1075" spans="1:4" x14ac:dyDescent="0.35">
      <c r="A1075" s="1">
        <v>44901</v>
      </c>
      <c r="B1075" s="7">
        <f t="shared" si="32"/>
        <v>12</v>
      </c>
      <c r="C1075" s="7">
        <f t="shared" si="33"/>
        <v>2022</v>
      </c>
      <c r="D1075" s="2">
        <v>4812.37</v>
      </c>
    </row>
    <row r="1076" spans="1:4" x14ac:dyDescent="0.35">
      <c r="A1076" s="3">
        <v>44902</v>
      </c>
      <c r="B1076" s="7">
        <f t="shared" si="32"/>
        <v>12</v>
      </c>
      <c r="C1076" s="7">
        <f t="shared" si="33"/>
        <v>2022</v>
      </c>
      <c r="D1076" s="4">
        <v>4818.32</v>
      </c>
    </row>
    <row r="1077" spans="1:4" x14ac:dyDescent="0.35">
      <c r="A1077" s="1">
        <v>44903</v>
      </c>
      <c r="B1077" s="7">
        <f t="shared" si="32"/>
        <v>12</v>
      </c>
      <c r="C1077" s="7">
        <f t="shared" si="33"/>
        <v>2022</v>
      </c>
      <c r="D1077" s="2">
        <v>4825.83</v>
      </c>
    </row>
    <row r="1078" spans="1:4" x14ac:dyDescent="0.35">
      <c r="A1078" s="3">
        <v>44904</v>
      </c>
      <c r="B1078" s="7">
        <f t="shared" si="32"/>
        <v>12</v>
      </c>
      <c r="C1078" s="7">
        <f t="shared" si="33"/>
        <v>2022</v>
      </c>
      <c r="D1078" s="4">
        <v>4825.83</v>
      </c>
    </row>
    <row r="1079" spans="1:4" x14ac:dyDescent="0.35">
      <c r="A1079" s="1">
        <v>44905</v>
      </c>
      <c r="B1079" s="7">
        <f t="shared" si="32"/>
        <v>12</v>
      </c>
      <c r="C1079" s="7">
        <f t="shared" si="33"/>
        <v>2022</v>
      </c>
      <c r="D1079" s="2">
        <v>4815.99</v>
      </c>
    </row>
    <row r="1080" spans="1:4" x14ac:dyDescent="0.35">
      <c r="A1080" s="3">
        <v>44906</v>
      </c>
      <c r="B1080" s="7">
        <f t="shared" si="32"/>
        <v>12</v>
      </c>
      <c r="C1080" s="7">
        <f t="shared" si="33"/>
        <v>2022</v>
      </c>
      <c r="D1080" s="4">
        <v>4815.99</v>
      </c>
    </row>
    <row r="1081" spans="1:4" x14ac:dyDescent="0.35">
      <c r="A1081" s="1">
        <v>44907</v>
      </c>
      <c r="B1081" s="7">
        <f t="shared" si="32"/>
        <v>12</v>
      </c>
      <c r="C1081" s="7">
        <f t="shared" si="33"/>
        <v>2022</v>
      </c>
      <c r="D1081" s="2">
        <v>4815.99</v>
      </c>
    </row>
    <row r="1082" spans="1:4" x14ac:dyDescent="0.35">
      <c r="A1082" s="3">
        <v>44908</v>
      </c>
      <c r="B1082" s="7">
        <f t="shared" si="32"/>
        <v>12</v>
      </c>
      <c r="C1082" s="7">
        <f t="shared" si="33"/>
        <v>2022</v>
      </c>
      <c r="D1082" s="4">
        <v>4836.24</v>
      </c>
    </row>
    <row r="1083" spans="1:4" x14ac:dyDescent="0.35">
      <c r="A1083" s="1">
        <v>44909</v>
      </c>
      <c r="B1083" s="7">
        <f t="shared" si="32"/>
        <v>12</v>
      </c>
      <c r="C1083" s="7">
        <f t="shared" si="33"/>
        <v>2022</v>
      </c>
      <c r="D1083" s="2">
        <v>4791.57</v>
      </c>
    </row>
    <row r="1084" spans="1:4" x14ac:dyDescent="0.35">
      <c r="A1084" s="3">
        <v>44910</v>
      </c>
      <c r="B1084" s="7">
        <f t="shared" si="32"/>
        <v>12</v>
      </c>
      <c r="C1084" s="7">
        <f t="shared" si="33"/>
        <v>2022</v>
      </c>
      <c r="D1084" s="4">
        <v>4778.28</v>
      </c>
    </row>
    <row r="1085" spans="1:4" x14ac:dyDescent="0.35">
      <c r="A1085" s="1">
        <v>44911</v>
      </c>
      <c r="B1085" s="7">
        <f t="shared" si="32"/>
        <v>12</v>
      </c>
      <c r="C1085" s="7">
        <f t="shared" si="33"/>
        <v>2022</v>
      </c>
      <c r="D1085" s="2">
        <v>4797.0200000000004</v>
      </c>
    </row>
    <row r="1086" spans="1:4" x14ac:dyDescent="0.35">
      <c r="A1086" s="3">
        <v>44912</v>
      </c>
      <c r="B1086" s="7">
        <f t="shared" si="32"/>
        <v>12</v>
      </c>
      <c r="C1086" s="7">
        <f t="shared" si="33"/>
        <v>2022</v>
      </c>
      <c r="D1086" s="4">
        <v>4802.4799999999996</v>
      </c>
    </row>
    <row r="1087" spans="1:4" x14ac:dyDescent="0.35">
      <c r="A1087" s="1">
        <v>44913</v>
      </c>
      <c r="B1087" s="7">
        <f t="shared" si="32"/>
        <v>12</v>
      </c>
      <c r="C1087" s="7">
        <f t="shared" si="33"/>
        <v>2022</v>
      </c>
      <c r="D1087" s="2">
        <v>4802.4799999999996</v>
      </c>
    </row>
    <row r="1088" spans="1:4" x14ac:dyDescent="0.35">
      <c r="A1088" s="3">
        <v>44914</v>
      </c>
      <c r="B1088" s="7">
        <f t="shared" si="32"/>
        <v>12</v>
      </c>
      <c r="C1088" s="7">
        <f t="shared" si="33"/>
        <v>2022</v>
      </c>
      <c r="D1088" s="4">
        <v>4802.4799999999996</v>
      </c>
    </row>
    <row r="1089" spans="1:4" x14ac:dyDescent="0.35">
      <c r="A1089" s="1">
        <v>44915</v>
      </c>
      <c r="B1089" s="7">
        <f t="shared" si="32"/>
        <v>12</v>
      </c>
      <c r="C1089" s="7">
        <f t="shared" si="33"/>
        <v>2022</v>
      </c>
      <c r="D1089" s="2">
        <v>4781.28</v>
      </c>
    </row>
    <row r="1090" spans="1:4" x14ac:dyDescent="0.35">
      <c r="A1090" s="3">
        <v>44916</v>
      </c>
      <c r="B1090" s="7">
        <f t="shared" si="32"/>
        <v>12</v>
      </c>
      <c r="C1090" s="7">
        <f t="shared" si="33"/>
        <v>2022</v>
      </c>
      <c r="D1090" s="4">
        <v>4769.29</v>
      </c>
    </row>
    <row r="1091" spans="1:4" x14ac:dyDescent="0.35">
      <c r="A1091" s="1">
        <v>44917</v>
      </c>
      <c r="B1091" s="7">
        <f t="shared" si="32"/>
        <v>12</v>
      </c>
      <c r="C1091" s="7">
        <f t="shared" si="33"/>
        <v>2022</v>
      </c>
      <c r="D1091" s="2">
        <v>4761.6400000000003</v>
      </c>
    </row>
    <row r="1092" spans="1:4" x14ac:dyDescent="0.35">
      <c r="A1092" s="3">
        <v>44918</v>
      </c>
      <c r="B1092" s="7">
        <f t="shared" si="32"/>
        <v>12</v>
      </c>
      <c r="C1092" s="7">
        <f t="shared" si="33"/>
        <v>2022</v>
      </c>
      <c r="D1092" s="4">
        <v>4760.6099999999997</v>
      </c>
    </row>
    <row r="1093" spans="1:4" x14ac:dyDescent="0.35">
      <c r="A1093" s="1">
        <v>44919</v>
      </c>
      <c r="B1093" s="7">
        <f t="shared" si="32"/>
        <v>12</v>
      </c>
      <c r="C1093" s="7">
        <f t="shared" si="33"/>
        <v>2022</v>
      </c>
      <c r="D1093" s="2">
        <v>4745.04</v>
      </c>
    </row>
    <row r="1094" spans="1:4" x14ac:dyDescent="0.35">
      <c r="A1094" s="3">
        <v>44920</v>
      </c>
      <c r="B1094" s="7">
        <f t="shared" ref="B1094:B1157" si="34">MONTH(A1094)</f>
        <v>12</v>
      </c>
      <c r="C1094" s="7">
        <f t="shared" ref="C1094:C1157" si="35">YEAR(A1094)</f>
        <v>2022</v>
      </c>
      <c r="D1094" s="4">
        <v>4745.04</v>
      </c>
    </row>
    <row r="1095" spans="1:4" x14ac:dyDescent="0.35">
      <c r="A1095" s="1">
        <v>44921</v>
      </c>
      <c r="B1095" s="7">
        <f t="shared" si="34"/>
        <v>12</v>
      </c>
      <c r="C1095" s="7">
        <f t="shared" si="35"/>
        <v>2022</v>
      </c>
      <c r="D1095" s="2">
        <v>4745.04</v>
      </c>
    </row>
    <row r="1096" spans="1:4" x14ac:dyDescent="0.35">
      <c r="A1096" s="3">
        <v>44922</v>
      </c>
      <c r="B1096" s="7">
        <f t="shared" si="34"/>
        <v>12</v>
      </c>
      <c r="C1096" s="7">
        <f t="shared" si="35"/>
        <v>2022</v>
      </c>
      <c r="D1096" s="4">
        <v>4745.04</v>
      </c>
    </row>
    <row r="1097" spans="1:4" x14ac:dyDescent="0.35">
      <c r="A1097" s="1">
        <v>44923</v>
      </c>
      <c r="B1097" s="7">
        <f t="shared" si="34"/>
        <v>12</v>
      </c>
      <c r="C1097" s="7">
        <f t="shared" si="35"/>
        <v>2022</v>
      </c>
      <c r="D1097" s="2">
        <v>4766.82</v>
      </c>
    </row>
    <row r="1098" spans="1:4" x14ac:dyDescent="0.35">
      <c r="A1098" s="3">
        <v>44924</v>
      </c>
      <c r="B1098" s="7">
        <f t="shared" si="34"/>
        <v>12</v>
      </c>
      <c r="C1098" s="7">
        <f t="shared" si="35"/>
        <v>2022</v>
      </c>
      <c r="D1098" s="4">
        <v>4765.92</v>
      </c>
    </row>
    <row r="1099" spans="1:4" x14ac:dyDescent="0.35">
      <c r="A1099" s="1">
        <v>44925</v>
      </c>
      <c r="B1099" s="7">
        <f t="shared" si="34"/>
        <v>12</v>
      </c>
      <c r="C1099" s="7">
        <f t="shared" si="35"/>
        <v>2022</v>
      </c>
      <c r="D1099" s="2">
        <v>4810.2</v>
      </c>
    </row>
    <row r="1100" spans="1:4" x14ac:dyDescent="0.35">
      <c r="A1100" s="3">
        <v>44926</v>
      </c>
      <c r="B1100" s="7">
        <f t="shared" si="34"/>
        <v>12</v>
      </c>
      <c r="C1100" s="7">
        <f t="shared" si="35"/>
        <v>2022</v>
      </c>
      <c r="D1100" s="4">
        <v>4810.2</v>
      </c>
    </row>
    <row r="1101" spans="1:4" x14ac:dyDescent="0.35">
      <c r="A1101" s="1">
        <v>44927</v>
      </c>
      <c r="B1101" s="7">
        <f t="shared" si="34"/>
        <v>1</v>
      </c>
      <c r="C1101" s="7">
        <f t="shared" si="35"/>
        <v>2023</v>
      </c>
      <c r="D1101" s="2">
        <v>4810.2</v>
      </c>
    </row>
    <row r="1102" spans="1:4" x14ac:dyDescent="0.35">
      <c r="A1102" s="3">
        <v>44928</v>
      </c>
      <c r="B1102" s="7">
        <f t="shared" si="34"/>
        <v>1</v>
      </c>
      <c r="C1102" s="7">
        <f t="shared" si="35"/>
        <v>2023</v>
      </c>
      <c r="D1102" s="4">
        <v>4810.2</v>
      </c>
    </row>
    <row r="1103" spans="1:4" x14ac:dyDescent="0.35">
      <c r="A1103" s="1">
        <v>44929</v>
      </c>
      <c r="B1103" s="7">
        <f t="shared" si="34"/>
        <v>1</v>
      </c>
      <c r="C1103" s="7">
        <f t="shared" si="35"/>
        <v>2023</v>
      </c>
      <c r="D1103" s="2">
        <v>4810.2</v>
      </c>
    </row>
    <row r="1104" spans="1:4" x14ac:dyDescent="0.35">
      <c r="A1104" s="3">
        <v>44930</v>
      </c>
      <c r="B1104" s="7">
        <f t="shared" si="34"/>
        <v>1</v>
      </c>
      <c r="C1104" s="7">
        <f t="shared" si="35"/>
        <v>2023</v>
      </c>
      <c r="D1104" s="4">
        <v>4842.26</v>
      </c>
    </row>
    <row r="1105" spans="1:4" x14ac:dyDescent="0.35">
      <c r="A1105" s="1">
        <v>44931</v>
      </c>
      <c r="B1105" s="7">
        <f t="shared" si="34"/>
        <v>1</v>
      </c>
      <c r="C1105" s="7">
        <f t="shared" si="35"/>
        <v>2023</v>
      </c>
      <c r="D1105" s="2">
        <v>4924</v>
      </c>
    </row>
    <row r="1106" spans="1:4" x14ac:dyDescent="0.35">
      <c r="A1106" s="3">
        <v>44932</v>
      </c>
      <c r="B1106" s="7">
        <f t="shared" si="34"/>
        <v>1</v>
      </c>
      <c r="C1106" s="7">
        <f t="shared" si="35"/>
        <v>2023</v>
      </c>
      <c r="D1106" s="4">
        <v>4989.58</v>
      </c>
    </row>
    <row r="1107" spans="1:4" x14ac:dyDescent="0.35">
      <c r="A1107" s="1">
        <v>44933</v>
      </c>
      <c r="B1107" s="7">
        <f t="shared" si="34"/>
        <v>1</v>
      </c>
      <c r="C1107" s="7">
        <f t="shared" si="35"/>
        <v>2023</v>
      </c>
      <c r="D1107" s="2">
        <v>4885.66</v>
      </c>
    </row>
    <row r="1108" spans="1:4" x14ac:dyDescent="0.35">
      <c r="A1108" s="3">
        <v>44934</v>
      </c>
      <c r="B1108" s="7">
        <f t="shared" si="34"/>
        <v>1</v>
      </c>
      <c r="C1108" s="7">
        <f t="shared" si="35"/>
        <v>2023</v>
      </c>
      <c r="D1108" s="4">
        <v>4885.66</v>
      </c>
    </row>
    <row r="1109" spans="1:4" x14ac:dyDescent="0.35">
      <c r="A1109" s="1">
        <v>44935</v>
      </c>
      <c r="B1109" s="7">
        <f t="shared" si="34"/>
        <v>1</v>
      </c>
      <c r="C1109" s="7">
        <f t="shared" si="35"/>
        <v>2023</v>
      </c>
      <c r="D1109" s="2">
        <v>4885.66</v>
      </c>
    </row>
    <row r="1110" spans="1:4" x14ac:dyDescent="0.35">
      <c r="A1110" s="3">
        <v>44936</v>
      </c>
      <c r="B1110" s="7">
        <f t="shared" si="34"/>
        <v>1</v>
      </c>
      <c r="C1110" s="7">
        <f t="shared" si="35"/>
        <v>2023</v>
      </c>
      <c r="D1110" s="4">
        <v>4885.66</v>
      </c>
    </row>
    <row r="1111" spans="1:4" x14ac:dyDescent="0.35">
      <c r="A1111" s="1">
        <v>44937</v>
      </c>
      <c r="B1111" s="7">
        <f t="shared" si="34"/>
        <v>1</v>
      </c>
      <c r="C1111" s="7">
        <f t="shared" si="35"/>
        <v>2023</v>
      </c>
      <c r="D1111" s="2">
        <v>4807.8500000000004</v>
      </c>
    </row>
    <row r="1112" spans="1:4" x14ac:dyDescent="0.35">
      <c r="A1112" s="3">
        <v>44938</v>
      </c>
      <c r="B1112" s="7">
        <f t="shared" si="34"/>
        <v>1</v>
      </c>
      <c r="C1112" s="7">
        <f t="shared" si="35"/>
        <v>2023</v>
      </c>
      <c r="D1112" s="4">
        <v>4748.54</v>
      </c>
    </row>
    <row r="1113" spans="1:4" x14ac:dyDescent="0.35">
      <c r="A1113" s="1">
        <v>44939</v>
      </c>
      <c r="B1113" s="7">
        <f t="shared" si="34"/>
        <v>1</v>
      </c>
      <c r="C1113" s="7">
        <f t="shared" si="35"/>
        <v>2023</v>
      </c>
      <c r="D1113" s="2">
        <v>4692.04</v>
      </c>
    </row>
    <row r="1114" spans="1:4" x14ac:dyDescent="0.35">
      <c r="A1114" s="3">
        <v>44940</v>
      </c>
      <c r="B1114" s="7">
        <f t="shared" si="34"/>
        <v>1</v>
      </c>
      <c r="C1114" s="7">
        <f t="shared" si="35"/>
        <v>2023</v>
      </c>
      <c r="D1114" s="4">
        <v>4693.99</v>
      </c>
    </row>
    <row r="1115" spans="1:4" x14ac:dyDescent="0.35">
      <c r="A1115" s="1">
        <v>44941</v>
      </c>
      <c r="B1115" s="7">
        <f t="shared" si="34"/>
        <v>1</v>
      </c>
      <c r="C1115" s="7">
        <f t="shared" si="35"/>
        <v>2023</v>
      </c>
      <c r="D1115" s="2">
        <v>4693.99</v>
      </c>
    </row>
    <row r="1116" spans="1:4" x14ac:dyDescent="0.35">
      <c r="A1116" s="3">
        <v>44942</v>
      </c>
      <c r="B1116" s="7">
        <f t="shared" si="34"/>
        <v>1</v>
      </c>
      <c r="C1116" s="7">
        <f t="shared" si="35"/>
        <v>2023</v>
      </c>
      <c r="D1116" s="4">
        <v>4693.99</v>
      </c>
    </row>
    <row r="1117" spans="1:4" x14ac:dyDescent="0.35">
      <c r="A1117" s="1">
        <v>44943</v>
      </c>
      <c r="B1117" s="7">
        <f t="shared" si="34"/>
        <v>1</v>
      </c>
      <c r="C1117" s="7">
        <f t="shared" si="35"/>
        <v>2023</v>
      </c>
      <c r="D1117" s="2">
        <v>4693.99</v>
      </c>
    </row>
    <row r="1118" spans="1:4" x14ac:dyDescent="0.35">
      <c r="A1118" s="3">
        <v>44944</v>
      </c>
      <c r="B1118" s="7">
        <f t="shared" si="34"/>
        <v>1</v>
      </c>
      <c r="C1118" s="7">
        <f t="shared" si="35"/>
        <v>2023</v>
      </c>
      <c r="D1118" s="4">
        <v>4691.09</v>
      </c>
    </row>
    <row r="1119" spans="1:4" x14ac:dyDescent="0.35">
      <c r="A1119" s="1">
        <v>44945</v>
      </c>
      <c r="B1119" s="7">
        <f t="shared" si="34"/>
        <v>1</v>
      </c>
      <c r="C1119" s="7">
        <f t="shared" si="35"/>
        <v>2023</v>
      </c>
      <c r="D1119" s="2">
        <v>4702.67</v>
      </c>
    </row>
    <row r="1120" spans="1:4" x14ac:dyDescent="0.35">
      <c r="A1120" s="3">
        <v>44946</v>
      </c>
      <c r="B1120" s="7">
        <f t="shared" si="34"/>
        <v>1</v>
      </c>
      <c r="C1120" s="7">
        <f t="shared" si="35"/>
        <v>2023</v>
      </c>
      <c r="D1120" s="4">
        <v>4683.8500000000004</v>
      </c>
    </row>
    <row r="1121" spans="1:4" x14ac:dyDescent="0.35">
      <c r="A1121" s="1">
        <v>44947</v>
      </c>
      <c r="B1121" s="7">
        <f t="shared" si="34"/>
        <v>1</v>
      </c>
      <c r="C1121" s="7">
        <f t="shared" si="35"/>
        <v>2023</v>
      </c>
      <c r="D1121" s="2">
        <v>4631.6400000000003</v>
      </c>
    </row>
    <row r="1122" spans="1:4" x14ac:dyDescent="0.35">
      <c r="A1122" s="3">
        <v>44948</v>
      </c>
      <c r="B1122" s="7">
        <f t="shared" si="34"/>
        <v>1</v>
      </c>
      <c r="C1122" s="7">
        <f t="shared" si="35"/>
        <v>2023</v>
      </c>
      <c r="D1122" s="4">
        <v>4631.6400000000003</v>
      </c>
    </row>
    <row r="1123" spans="1:4" x14ac:dyDescent="0.35">
      <c r="A1123" s="1">
        <v>44949</v>
      </c>
      <c r="B1123" s="7">
        <f t="shared" si="34"/>
        <v>1</v>
      </c>
      <c r="C1123" s="7">
        <f t="shared" si="35"/>
        <v>2023</v>
      </c>
      <c r="D1123" s="2">
        <v>4631.6400000000003</v>
      </c>
    </row>
    <row r="1124" spans="1:4" x14ac:dyDescent="0.35">
      <c r="A1124" s="3">
        <v>44950</v>
      </c>
      <c r="B1124" s="7">
        <f t="shared" si="34"/>
        <v>1</v>
      </c>
      <c r="C1124" s="7">
        <f t="shared" si="35"/>
        <v>2023</v>
      </c>
      <c r="D1124" s="4">
        <v>4551.0200000000004</v>
      </c>
    </row>
    <row r="1125" spans="1:4" x14ac:dyDescent="0.35">
      <c r="A1125" s="1">
        <v>44951</v>
      </c>
      <c r="B1125" s="7">
        <f t="shared" si="34"/>
        <v>1</v>
      </c>
      <c r="C1125" s="7">
        <f t="shared" si="35"/>
        <v>2023</v>
      </c>
      <c r="D1125" s="2">
        <v>4545.9399999999996</v>
      </c>
    </row>
    <row r="1126" spans="1:4" x14ac:dyDescent="0.35">
      <c r="A1126" s="3">
        <v>44952</v>
      </c>
      <c r="B1126" s="7">
        <f t="shared" si="34"/>
        <v>1</v>
      </c>
      <c r="C1126" s="7">
        <f t="shared" si="35"/>
        <v>2023</v>
      </c>
      <c r="D1126" s="4">
        <v>4538.91</v>
      </c>
    </row>
    <row r="1127" spans="1:4" x14ac:dyDescent="0.35">
      <c r="A1127" s="1">
        <v>44953</v>
      </c>
      <c r="B1127" s="7">
        <f t="shared" si="34"/>
        <v>1</v>
      </c>
      <c r="C1127" s="7">
        <f t="shared" si="35"/>
        <v>2023</v>
      </c>
      <c r="D1127" s="2">
        <v>4531.75</v>
      </c>
    </row>
    <row r="1128" spans="1:4" x14ac:dyDescent="0.35">
      <c r="A1128" s="3">
        <v>44954</v>
      </c>
      <c r="B1128" s="7">
        <f t="shared" si="34"/>
        <v>1</v>
      </c>
      <c r="C1128" s="7">
        <f t="shared" si="35"/>
        <v>2023</v>
      </c>
      <c r="D1128" s="4">
        <v>4548.5</v>
      </c>
    </row>
    <row r="1129" spans="1:4" x14ac:dyDescent="0.35">
      <c r="A1129" s="1">
        <v>44955</v>
      </c>
      <c r="B1129" s="7">
        <f t="shared" si="34"/>
        <v>1</v>
      </c>
      <c r="C1129" s="7">
        <f t="shared" si="35"/>
        <v>2023</v>
      </c>
      <c r="D1129" s="2">
        <v>4548.5</v>
      </c>
    </row>
    <row r="1130" spans="1:4" x14ac:dyDescent="0.35">
      <c r="A1130" s="3">
        <v>44956</v>
      </c>
      <c r="B1130" s="7">
        <f t="shared" si="34"/>
        <v>1</v>
      </c>
      <c r="C1130" s="7">
        <f t="shared" si="35"/>
        <v>2023</v>
      </c>
      <c r="D1130" s="4">
        <v>4548.5</v>
      </c>
    </row>
    <row r="1131" spans="1:4" x14ac:dyDescent="0.35">
      <c r="A1131" s="1">
        <v>44957</v>
      </c>
      <c r="B1131" s="7">
        <f t="shared" si="34"/>
        <v>1</v>
      </c>
      <c r="C1131" s="7">
        <f t="shared" si="35"/>
        <v>2023</v>
      </c>
      <c r="D1131" s="2">
        <v>4632.2</v>
      </c>
    </row>
    <row r="1132" spans="1:4" x14ac:dyDescent="0.35">
      <c r="A1132" s="3">
        <v>44958</v>
      </c>
      <c r="B1132" s="7">
        <f t="shared" si="34"/>
        <v>2</v>
      </c>
      <c r="C1132" s="7">
        <f t="shared" si="35"/>
        <v>2023</v>
      </c>
      <c r="D1132" s="4">
        <v>4648.7</v>
      </c>
    </row>
    <row r="1133" spans="1:4" x14ac:dyDescent="0.35">
      <c r="A1133" s="1">
        <v>44959</v>
      </c>
      <c r="B1133" s="7">
        <f t="shared" si="34"/>
        <v>2</v>
      </c>
      <c r="C1133" s="7">
        <f t="shared" si="35"/>
        <v>2023</v>
      </c>
      <c r="D1133" s="2">
        <v>4639.04</v>
      </c>
    </row>
    <row r="1134" spans="1:4" x14ac:dyDescent="0.35">
      <c r="A1134" s="3">
        <v>44960</v>
      </c>
      <c r="B1134" s="7">
        <f t="shared" si="34"/>
        <v>2</v>
      </c>
      <c r="C1134" s="7">
        <f t="shared" si="35"/>
        <v>2023</v>
      </c>
      <c r="D1134" s="4">
        <v>4584.4399999999996</v>
      </c>
    </row>
    <row r="1135" spans="1:4" x14ac:dyDescent="0.35">
      <c r="A1135" s="1">
        <v>44961</v>
      </c>
      <c r="B1135" s="7">
        <f t="shared" si="34"/>
        <v>2</v>
      </c>
      <c r="C1135" s="7">
        <f t="shared" si="35"/>
        <v>2023</v>
      </c>
      <c r="D1135" s="2">
        <v>4669.74</v>
      </c>
    </row>
    <row r="1136" spans="1:4" x14ac:dyDescent="0.35">
      <c r="A1136" s="3">
        <v>44962</v>
      </c>
      <c r="B1136" s="7">
        <f t="shared" si="34"/>
        <v>2</v>
      </c>
      <c r="C1136" s="7">
        <f t="shared" si="35"/>
        <v>2023</v>
      </c>
      <c r="D1136" s="4">
        <v>4669.74</v>
      </c>
    </row>
    <row r="1137" spans="1:4" x14ac:dyDescent="0.35">
      <c r="A1137" s="1">
        <v>44963</v>
      </c>
      <c r="B1137" s="7">
        <f t="shared" si="34"/>
        <v>2</v>
      </c>
      <c r="C1137" s="7">
        <f t="shared" si="35"/>
        <v>2023</v>
      </c>
      <c r="D1137" s="2">
        <v>4669.74</v>
      </c>
    </row>
    <row r="1138" spans="1:4" x14ac:dyDescent="0.35">
      <c r="A1138" s="3">
        <v>44964</v>
      </c>
      <c r="B1138" s="7">
        <f t="shared" si="34"/>
        <v>2</v>
      </c>
      <c r="C1138" s="7">
        <f t="shared" si="35"/>
        <v>2023</v>
      </c>
      <c r="D1138" s="4">
        <v>4776.25</v>
      </c>
    </row>
    <row r="1139" spans="1:4" x14ac:dyDescent="0.35">
      <c r="A1139" s="1">
        <v>44965</v>
      </c>
      <c r="B1139" s="7">
        <f t="shared" si="34"/>
        <v>2</v>
      </c>
      <c r="C1139" s="7">
        <f t="shared" si="35"/>
        <v>2023</v>
      </c>
      <c r="D1139" s="2">
        <v>4775.99</v>
      </c>
    </row>
    <row r="1140" spans="1:4" x14ac:dyDescent="0.35">
      <c r="A1140" s="3">
        <v>44966</v>
      </c>
      <c r="B1140" s="7">
        <f t="shared" si="34"/>
        <v>2</v>
      </c>
      <c r="C1140" s="7">
        <f t="shared" si="35"/>
        <v>2023</v>
      </c>
      <c r="D1140" s="4">
        <v>4769.8500000000004</v>
      </c>
    </row>
    <row r="1141" spans="1:4" x14ac:dyDescent="0.35">
      <c r="A1141" s="1">
        <v>44967</v>
      </c>
      <c r="B1141" s="7">
        <f t="shared" si="34"/>
        <v>2</v>
      </c>
      <c r="C1141" s="7">
        <f t="shared" si="35"/>
        <v>2023</v>
      </c>
      <c r="D1141" s="2">
        <v>4742.05</v>
      </c>
    </row>
    <row r="1142" spans="1:4" x14ac:dyDescent="0.35">
      <c r="A1142" s="3">
        <v>44968</v>
      </c>
      <c r="B1142" s="7">
        <f t="shared" si="34"/>
        <v>2</v>
      </c>
      <c r="C1142" s="7">
        <f t="shared" si="35"/>
        <v>2023</v>
      </c>
      <c r="D1142" s="4">
        <v>4777.7299999999996</v>
      </c>
    </row>
    <row r="1143" spans="1:4" x14ac:dyDescent="0.35">
      <c r="A1143" s="1">
        <v>44969</v>
      </c>
      <c r="B1143" s="7">
        <f t="shared" si="34"/>
        <v>2</v>
      </c>
      <c r="C1143" s="7">
        <f t="shared" si="35"/>
        <v>2023</v>
      </c>
      <c r="D1143" s="2">
        <v>4777.7299999999996</v>
      </c>
    </row>
    <row r="1144" spans="1:4" x14ac:dyDescent="0.35">
      <c r="A1144" s="3">
        <v>44970</v>
      </c>
      <c r="B1144" s="7">
        <f t="shared" si="34"/>
        <v>2</v>
      </c>
      <c r="C1144" s="7">
        <f t="shared" si="35"/>
        <v>2023</v>
      </c>
      <c r="D1144" s="4">
        <v>4777.7299999999996</v>
      </c>
    </row>
    <row r="1145" spans="1:4" x14ac:dyDescent="0.35">
      <c r="A1145" s="1">
        <v>44971</v>
      </c>
      <c r="B1145" s="7">
        <f t="shared" si="34"/>
        <v>2</v>
      </c>
      <c r="C1145" s="7">
        <f t="shared" si="35"/>
        <v>2023</v>
      </c>
      <c r="D1145" s="2">
        <v>4818.62</v>
      </c>
    </row>
    <row r="1146" spans="1:4" x14ac:dyDescent="0.35">
      <c r="A1146" s="3">
        <v>44972</v>
      </c>
      <c r="B1146" s="7">
        <f t="shared" si="34"/>
        <v>2</v>
      </c>
      <c r="C1146" s="7">
        <f t="shared" si="35"/>
        <v>2023</v>
      </c>
      <c r="D1146" s="4">
        <v>4783.24</v>
      </c>
    </row>
    <row r="1147" spans="1:4" x14ac:dyDescent="0.35">
      <c r="A1147" s="1">
        <v>44973</v>
      </c>
      <c r="B1147" s="7">
        <f t="shared" si="34"/>
        <v>2</v>
      </c>
      <c r="C1147" s="7">
        <f t="shared" si="35"/>
        <v>2023</v>
      </c>
      <c r="D1147" s="2">
        <v>4878.24</v>
      </c>
    </row>
    <row r="1148" spans="1:4" x14ac:dyDescent="0.35">
      <c r="A1148" s="3">
        <v>44974</v>
      </c>
      <c r="B1148" s="7">
        <f t="shared" si="34"/>
        <v>2</v>
      </c>
      <c r="C1148" s="7">
        <f t="shared" si="35"/>
        <v>2023</v>
      </c>
      <c r="D1148" s="4">
        <v>4966.33</v>
      </c>
    </row>
    <row r="1149" spans="1:4" x14ac:dyDescent="0.35">
      <c r="A1149" s="1">
        <v>44975</v>
      </c>
      <c r="B1149" s="7">
        <f t="shared" si="34"/>
        <v>2</v>
      </c>
      <c r="C1149" s="7">
        <f t="shared" si="35"/>
        <v>2023</v>
      </c>
      <c r="D1149" s="2">
        <v>4918.9399999999996</v>
      </c>
    </row>
    <row r="1150" spans="1:4" x14ac:dyDescent="0.35">
      <c r="A1150" s="3">
        <v>44976</v>
      </c>
      <c r="B1150" s="7">
        <f t="shared" si="34"/>
        <v>2</v>
      </c>
      <c r="C1150" s="7">
        <f t="shared" si="35"/>
        <v>2023</v>
      </c>
      <c r="D1150" s="4">
        <v>4918.9399999999996</v>
      </c>
    </row>
    <row r="1151" spans="1:4" x14ac:dyDescent="0.35">
      <c r="A1151" s="1">
        <v>44977</v>
      </c>
      <c r="B1151" s="7">
        <f t="shared" si="34"/>
        <v>2</v>
      </c>
      <c r="C1151" s="7">
        <f t="shared" si="35"/>
        <v>2023</v>
      </c>
      <c r="D1151" s="2">
        <v>4918.9399999999996</v>
      </c>
    </row>
    <row r="1152" spans="1:4" x14ac:dyDescent="0.35">
      <c r="A1152" s="3">
        <v>44978</v>
      </c>
      <c r="B1152" s="7">
        <f t="shared" si="34"/>
        <v>2</v>
      </c>
      <c r="C1152" s="7">
        <f t="shared" si="35"/>
        <v>2023</v>
      </c>
      <c r="D1152" s="4">
        <v>4918.9399999999996</v>
      </c>
    </row>
    <row r="1153" spans="1:4" x14ac:dyDescent="0.35">
      <c r="A1153" s="1">
        <v>44979</v>
      </c>
      <c r="B1153" s="7">
        <f t="shared" si="34"/>
        <v>2</v>
      </c>
      <c r="C1153" s="7">
        <f t="shared" si="35"/>
        <v>2023</v>
      </c>
      <c r="D1153" s="2">
        <v>4950.33</v>
      </c>
    </row>
    <row r="1154" spans="1:4" x14ac:dyDescent="0.35">
      <c r="A1154" s="3">
        <v>44980</v>
      </c>
      <c r="B1154" s="7">
        <f t="shared" si="34"/>
        <v>2</v>
      </c>
      <c r="C1154" s="7">
        <f t="shared" si="35"/>
        <v>2023</v>
      </c>
      <c r="D1154" s="4">
        <v>4924.91</v>
      </c>
    </row>
    <row r="1155" spans="1:4" x14ac:dyDescent="0.35">
      <c r="A1155" s="1">
        <v>44981</v>
      </c>
      <c r="B1155" s="7">
        <f t="shared" si="34"/>
        <v>2</v>
      </c>
      <c r="C1155" s="7">
        <f t="shared" si="35"/>
        <v>2023</v>
      </c>
      <c r="D1155" s="2">
        <v>4853.8999999999996</v>
      </c>
    </row>
    <row r="1156" spans="1:4" x14ac:dyDescent="0.35">
      <c r="A1156" s="3">
        <v>44982</v>
      </c>
      <c r="B1156" s="7">
        <f t="shared" si="34"/>
        <v>2</v>
      </c>
      <c r="C1156" s="7">
        <f t="shared" si="35"/>
        <v>2023</v>
      </c>
      <c r="D1156" s="4">
        <v>4849.6499999999996</v>
      </c>
    </row>
    <row r="1157" spans="1:4" x14ac:dyDescent="0.35">
      <c r="A1157" s="1">
        <v>44983</v>
      </c>
      <c r="B1157" s="7">
        <f t="shared" si="34"/>
        <v>2</v>
      </c>
      <c r="C1157" s="7">
        <f t="shared" si="35"/>
        <v>2023</v>
      </c>
      <c r="D1157" s="2">
        <v>4849.6499999999996</v>
      </c>
    </row>
    <row r="1158" spans="1:4" x14ac:dyDescent="0.35">
      <c r="A1158" s="3">
        <v>44984</v>
      </c>
      <c r="B1158" s="7">
        <f t="shared" ref="B1158:B1221" si="36">MONTH(A1158)</f>
        <v>2</v>
      </c>
      <c r="C1158" s="7">
        <f t="shared" ref="C1158:C1221" si="37">YEAR(A1158)</f>
        <v>2023</v>
      </c>
      <c r="D1158" s="4">
        <v>4849.6499999999996</v>
      </c>
    </row>
    <row r="1159" spans="1:4" x14ac:dyDescent="0.35">
      <c r="A1159" s="1">
        <v>44985</v>
      </c>
      <c r="B1159" s="7">
        <f t="shared" si="36"/>
        <v>2</v>
      </c>
      <c r="C1159" s="7">
        <f t="shared" si="37"/>
        <v>2023</v>
      </c>
      <c r="D1159" s="2">
        <v>4808.1400000000003</v>
      </c>
    </row>
    <row r="1160" spans="1:4" x14ac:dyDescent="0.35">
      <c r="A1160" s="3">
        <v>44986</v>
      </c>
      <c r="B1160" s="7">
        <f t="shared" si="36"/>
        <v>3</v>
      </c>
      <c r="C1160" s="7">
        <f t="shared" si="37"/>
        <v>2023</v>
      </c>
      <c r="D1160" s="4">
        <v>4814.1099999999997</v>
      </c>
    </row>
    <row r="1161" spans="1:4" x14ac:dyDescent="0.35">
      <c r="A1161" s="1">
        <v>44987</v>
      </c>
      <c r="B1161" s="7">
        <f t="shared" si="36"/>
        <v>3</v>
      </c>
      <c r="C1161" s="7">
        <f t="shared" si="37"/>
        <v>2023</v>
      </c>
      <c r="D1161" s="2">
        <v>4848.78</v>
      </c>
    </row>
    <row r="1162" spans="1:4" x14ac:dyDescent="0.35">
      <c r="A1162" s="3">
        <v>44988</v>
      </c>
      <c r="B1162" s="7">
        <f t="shared" si="36"/>
        <v>3</v>
      </c>
      <c r="C1162" s="7">
        <f t="shared" si="37"/>
        <v>2023</v>
      </c>
      <c r="D1162" s="4">
        <v>4855.83</v>
      </c>
    </row>
    <row r="1163" spans="1:4" x14ac:dyDescent="0.35">
      <c r="A1163" s="1">
        <v>44989</v>
      </c>
      <c r="B1163" s="7">
        <f t="shared" si="36"/>
        <v>3</v>
      </c>
      <c r="C1163" s="7">
        <f t="shared" si="37"/>
        <v>2023</v>
      </c>
      <c r="D1163" s="2">
        <v>4780.8900000000003</v>
      </c>
    </row>
    <row r="1164" spans="1:4" x14ac:dyDescent="0.35">
      <c r="A1164" s="3">
        <v>44990</v>
      </c>
      <c r="B1164" s="7">
        <f t="shared" si="36"/>
        <v>3</v>
      </c>
      <c r="C1164" s="7">
        <f t="shared" si="37"/>
        <v>2023</v>
      </c>
      <c r="D1164" s="4">
        <v>4780.8900000000003</v>
      </c>
    </row>
    <row r="1165" spans="1:4" x14ac:dyDescent="0.35">
      <c r="A1165" s="1">
        <v>44991</v>
      </c>
      <c r="B1165" s="7">
        <f t="shared" si="36"/>
        <v>3</v>
      </c>
      <c r="C1165" s="7">
        <f t="shared" si="37"/>
        <v>2023</v>
      </c>
      <c r="D1165" s="2">
        <v>4780.8900000000003</v>
      </c>
    </row>
    <row r="1166" spans="1:4" x14ac:dyDescent="0.35">
      <c r="A1166" s="3">
        <v>44992</v>
      </c>
      <c r="B1166" s="7">
        <f t="shared" si="36"/>
        <v>3</v>
      </c>
      <c r="C1166" s="7">
        <f t="shared" si="37"/>
        <v>2023</v>
      </c>
      <c r="D1166" s="4">
        <v>4734.42</v>
      </c>
    </row>
    <row r="1167" spans="1:4" x14ac:dyDescent="0.35">
      <c r="A1167" s="1">
        <v>44993</v>
      </c>
      <c r="B1167" s="7">
        <f t="shared" si="36"/>
        <v>3</v>
      </c>
      <c r="C1167" s="7">
        <f t="shared" si="37"/>
        <v>2023</v>
      </c>
      <c r="D1167" s="2">
        <v>4744.95</v>
      </c>
    </row>
    <row r="1168" spans="1:4" x14ac:dyDescent="0.35">
      <c r="A1168" s="3">
        <v>44994</v>
      </c>
      <c r="B1168" s="7">
        <f t="shared" si="36"/>
        <v>3</v>
      </c>
      <c r="C1168" s="7">
        <f t="shared" si="37"/>
        <v>2023</v>
      </c>
      <c r="D1168" s="4">
        <v>4755.59</v>
      </c>
    </row>
    <row r="1169" spans="1:4" x14ac:dyDescent="0.35">
      <c r="A1169" s="1">
        <v>44995</v>
      </c>
      <c r="B1169" s="7">
        <f t="shared" si="36"/>
        <v>3</v>
      </c>
      <c r="C1169" s="7">
        <f t="shared" si="37"/>
        <v>2023</v>
      </c>
      <c r="D1169" s="2">
        <v>4748.6099999999997</v>
      </c>
    </row>
    <row r="1170" spans="1:4" x14ac:dyDescent="0.35">
      <c r="A1170" s="3">
        <v>44996</v>
      </c>
      <c r="B1170" s="7">
        <f t="shared" si="36"/>
        <v>3</v>
      </c>
      <c r="C1170" s="7">
        <f t="shared" si="37"/>
        <v>2023</v>
      </c>
      <c r="D1170" s="4">
        <v>4748.1400000000003</v>
      </c>
    </row>
    <row r="1171" spans="1:4" x14ac:dyDescent="0.35">
      <c r="A1171" s="1">
        <v>44997</v>
      </c>
      <c r="B1171" s="7">
        <f t="shared" si="36"/>
        <v>3</v>
      </c>
      <c r="C1171" s="7">
        <f t="shared" si="37"/>
        <v>2023</v>
      </c>
      <c r="D1171" s="2">
        <v>4748.1400000000003</v>
      </c>
    </row>
    <row r="1172" spans="1:4" x14ac:dyDescent="0.35">
      <c r="A1172" s="3">
        <v>44998</v>
      </c>
      <c r="B1172" s="7">
        <f t="shared" si="36"/>
        <v>3</v>
      </c>
      <c r="C1172" s="7">
        <f t="shared" si="37"/>
        <v>2023</v>
      </c>
      <c r="D1172" s="4">
        <v>4748.1400000000003</v>
      </c>
    </row>
    <row r="1173" spans="1:4" x14ac:dyDescent="0.35">
      <c r="A1173" s="1">
        <v>44999</v>
      </c>
      <c r="B1173" s="7">
        <f t="shared" si="36"/>
        <v>3</v>
      </c>
      <c r="C1173" s="7">
        <f t="shared" si="37"/>
        <v>2023</v>
      </c>
      <c r="D1173" s="2">
        <v>4769.76</v>
      </c>
    </row>
    <row r="1174" spans="1:4" x14ac:dyDescent="0.35">
      <c r="A1174" s="3">
        <v>45000</v>
      </c>
      <c r="B1174" s="7">
        <f t="shared" si="36"/>
        <v>3</v>
      </c>
      <c r="C1174" s="7">
        <f t="shared" si="37"/>
        <v>2023</v>
      </c>
      <c r="D1174" s="4">
        <v>4736.03</v>
      </c>
    </row>
    <row r="1175" spans="1:4" x14ac:dyDescent="0.35">
      <c r="A1175" s="1">
        <v>45001</v>
      </c>
      <c r="B1175" s="7">
        <f t="shared" si="36"/>
        <v>3</v>
      </c>
      <c r="C1175" s="7">
        <f t="shared" si="37"/>
        <v>2023</v>
      </c>
      <c r="D1175" s="2">
        <v>4835.51</v>
      </c>
    </row>
    <row r="1176" spans="1:4" x14ac:dyDescent="0.35">
      <c r="A1176" s="3">
        <v>45002</v>
      </c>
      <c r="B1176" s="7">
        <f t="shared" si="36"/>
        <v>3</v>
      </c>
      <c r="C1176" s="7">
        <f t="shared" si="37"/>
        <v>2023</v>
      </c>
      <c r="D1176" s="4">
        <v>4866.5</v>
      </c>
    </row>
    <row r="1177" spans="1:4" x14ac:dyDescent="0.35">
      <c r="A1177" s="1">
        <v>45003</v>
      </c>
      <c r="B1177" s="7">
        <f t="shared" si="36"/>
        <v>3</v>
      </c>
      <c r="C1177" s="7">
        <f t="shared" si="37"/>
        <v>2023</v>
      </c>
      <c r="D1177" s="2">
        <v>4824.25</v>
      </c>
    </row>
    <row r="1178" spans="1:4" x14ac:dyDescent="0.35">
      <c r="A1178" s="3">
        <v>45004</v>
      </c>
      <c r="B1178" s="7">
        <f t="shared" si="36"/>
        <v>3</v>
      </c>
      <c r="C1178" s="7">
        <f t="shared" si="37"/>
        <v>2023</v>
      </c>
      <c r="D1178" s="4">
        <v>4824.25</v>
      </c>
    </row>
    <row r="1179" spans="1:4" x14ac:dyDescent="0.35">
      <c r="A1179" s="1">
        <v>45005</v>
      </c>
      <c r="B1179" s="7">
        <f t="shared" si="36"/>
        <v>3</v>
      </c>
      <c r="C1179" s="7">
        <f t="shared" si="37"/>
        <v>2023</v>
      </c>
      <c r="D1179" s="2">
        <v>4824.25</v>
      </c>
    </row>
    <row r="1180" spans="1:4" x14ac:dyDescent="0.35">
      <c r="A1180" s="3">
        <v>45006</v>
      </c>
      <c r="B1180" s="7">
        <f t="shared" si="36"/>
        <v>3</v>
      </c>
      <c r="C1180" s="7">
        <f t="shared" si="37"/>
        <v>2023</v>
      </c>
      <c r="D1180" s="4">
        <v>4824.25</v>
      </c>
    </row>
    <row r="1181" spans="1:4" x14ac:dyDescent="0.35">
      <c r="A1181" s="1">
        <v>45007</v>
      </c>
      <c r="B1181" s="7">
        <f t="shared" si="36"/>
        <v>3</v>
      </c>
      <c r="C1181" s="7">
        <f t="shared" si="37"/>
        <v>2023</v>
      </c>
      <c r="D1181" s="2">
        <v>4804.29</v>
      </c>
    </row>
    <row r="1182" spans="1:4" x14ac:dyDescent="0.35">
      <c r="A1182" s="3">
        <v>45008</v>
      </c>
      <c r="B1182" s="7">
        <f t="shared" si="36"/>
        <v>3</v>
      </c>
      <c r="C1182" s="7">
        <f t="shared" si="37"/>
        <v>2023</v>
      </c>
      <c r="D1182" s="4">
        <v>4776.09</v>
      </c>
    </row>
    <row r="1183" spans="1:4" x14ac:dyDescent="0.35">
      <c r="A1183" s="1">
        <v>45009</v>
      </c>
      <c r="B1183" s="7">
        <f t="shared" si="36"/>
        <v>3</v>
      </c>
      <c r="C1183" s="7">
        <f t="shared" si="37"/>
        <v>2023</v>
      </c>
      <c r="D1183" s="2">
        <v>4755.12</v>
      </c>
    </row>
    <row r="1184" spans="1:4" x14ac:dyDescent="0.35">
      <c r="A1184" s="3">
        <v>45010</v>
      </c>
      <c r="B1184" s="7">
        <f t="shared" si="36"/>
        <v>3</v>
      </c>
      <c r="C1184" s="7">
        <f t="shared" si="37"/>
        <v>2023</v>
      </c>
      <c r="D1184" s="4">
        <v>4741.76</v>
      </c>
    </row>
    <row r="1185" spans="1:4" x14ac:dyDescent="0.35">
      <c r="A1185" s="1">
        <v>45011</v>
      </c>
      <c r="B1185" s="7">
        <f t="shared" si="36"/>
        <v>3</v>
      </c>
      <c r="C1185" s="7">
        <f t="shared" si="37"/>
        <v>2023</v>
      </c>
      <c r="D1185" s="2">
        <v>4741.76</v>
      </c>
    </row>
    <row r="1186" spans="1:4" x14ac:dyDescent="0.35">
      <c r="A1186" s="3">
        <v>45012</v>
      </c>
      <c r="B1186" s="7">
        <f t="shared" si="36"/>
        <v>3</v>
      </c>
      <c r="C1186" s="7">
        <f t="shared" si="37"/>
        <v>2023</v>
      </c>
      <c r="D1186" s="4">
        <v>4741.76</v>
      </c>
    </row>
    <row r="1187" spans="1:4" x14ac:dyDescent="0.35">
      <c r="A1187" s="1">
        <v>45013</v>
      </c>
      <c r="B1187" s="7">
        <f t="shared" si="36"/>
        <v>3</v>
      </c>
      <c r="C1187" s="7">
        <f t="shared" si="37"/>
        <v>2023</v>
      </c>
      <c r="D1187" s="2">
        <v>4686.83</v>
      </c>
    </row>
    <row r="1188" spans="1:4" x14ac:dyDescent="0.35">
      <c r="A1188" s="3">
        <v>45014</v>
      </c>
      <c r="B1188" s="7">
        <f t="shared" si="36"/>
        <v>3</v>
      </c>
      <c r="C1188" s="7">
        <f t="shared" si="37"/>
        <v>2023</v>
      </c>
      <c r="D1188" s="4">
        <v>4658.79</v>
      </c>
    </row>
    <row r="1189" spans="1:4" x14ac:dyDescent="0.35">
      <c r="A1189" s="1">
        <v>45015</v>
      </c>
      <c r="B1189" s="7">
        <f t="shared" si="36"/>
        <v>3</v>
      </c>
      <c r="C1189" s="7">
        <f t="shared" si="37"/>
        <v>2023</v>
      </c>
      <c r="D1189" s="2">
        <v>4627.63</v>
      </c>
    </row>
    <row r="1190" spans="1:4" x14ac:dyDescent="0.35">
      <c r="A1190" s="3">
        <v>45016</v>
      </c>
      <c r="B1190" s="7">
        <f t="shared" si="36"/>
        <v>3</v>
      </c>
      <c r="C1190" s="7">
        <f t="shared" si="37"/>
        <v>2023</v>
      </c>
      <c r="D1190" s="4">
        <v>4627.2700000000004</v>
      </c>
    </row>
    <row r="1191" spans="1:4" x14ac:dyDescent="0.35">
      <c r="A1191" s="1">
        <v>45017</v>
      </c>
      <c r="B1191" s="7">
        <f t="shared" si="36"/>
        <v>4</v>
      </c>
      <c r="C1191" s="7">
        <f t="shared" si="37"/>
        <v>2023</v>
      </c>
      <c r="D1191" s="2">
        <v>4646.08</v>
      </c>
    </row>
    <row r="1192" spans="1:4" x14ac:dyDescent="0.35">
      <c r="A1192" s="3">
        <v>45018</v>
      </c>
      <c r="B1192" s="7">
        <f t="shared" si="36"/>
        <v>4</v>
      </c>
      <c r="C1192" s="7">
        <f t="shared" si="37"/>
        <v>2023</v>
      </c>
      <c r="D1192" s="4">
        <v>4646.08</v>
      </c>
    </row>
    <row r="1193" spans="1:4" x14ac:dyDescent="0.35">
      <c r="A1193" s="1">
        <v>45019</v>
      </c>
      <c r="B1193" s="7">
        <f t="shared" si="36"/>
        <v>4</v>
      </c>
      <c r="C1193" s="7">
        <f t="shared" si="37"/>
        <v>2023</v>
      </c>
      <c r="D1193" s="2">
        <v>4646.08</v>
      </c>
    </row>
    <row r="1194" spans="1:4" x14ac:dyDescent="0.35">
      <c r="A1194" s="3">
        <v>45020</v>
      </c>
      <c r="B1194" s="7">
        <f t="shared" si="36"/>
        <v>4</v>
      </c>
      <c r="C1194" s="7">
        <f t="shared" si="37"/>
        <v>2023</v>
      </c>
      <c r="D1194" s="4">
        <v>4603</v>
      </c>
    </row>
    <row r="1195" spans="1:4" x14ac:dyDescent="0.35">
      <c r="A1195" s="1">
        <v>45021</v>
      </c>
      <c r="B1195" s="7">
        <f t="shared" si="36"/>
        <v>4</v>
      </c>
      <c r="C1195" s="7">
        <f t="shared" si="37"/>
        <v>2023</v>
      </c>
      <c r="D1195" s="2">
        <v>4587.3100000000004</v>
      </c>
    </row>
    <row r="1196" spans="1:4" x14ac:dyDescent="0.35">
      <c r="A1196" s="3">
        <v>45022</v>
      </c>
      <c r="B1196" s="7">
        <f t="shared" si="36"/>
        <v>4</v>
      </c>
      <c r="C1196" s="7">
        <f t="shared" si="37"/>
        <v>2023</v>
      </c>
      <c r="D1196" s="4">
        <v>4570.91</v>
      </c>
    </row>
    <row r="1197" spans="1:4" x14ac:dyDescent="0.35">
      <c r="A1197" s="1">
        <v>45023</v>
      </c>
      <c r="B1197" s="7">
        <f t="shared" si="36"/>
        <v>4</v>
      </c>
      <c r="C1197" s="7">
        <f t="shared" si="37"/>
        <v>2023</v>
      </c>
      <c r="D1197" s="2">
        <v>4570.91</v>
      </c>
    </row>
    <row r="1198" spans="1:4" x14ac:dyDescent="0.35">
      <c r="A1198" s="3">
        <v>45024</v>
      </c>
      <c r="B1198" s="7">
        <f t="shared" si="36"/>
        <v>4</v>
      </c>
      <c r="C1198" s="7">
        <f t="shared" si="37"/>
        <v>2023</v>
      </c>
      <c r="D1198" s="4">
        <v>4570.91</v>
      </c>
    </row>
    <row r="1199" spans="1:4" x14ac:dyDescent="0.35">
      <c r="A1199" s="1">
        <v>45025</v>
      </c>
      <c r="B1199" s="7">
        <f t="shared" si="36"/>
        <v>4</v>
      </c>
      <c r="C1199" s="7">
        <f t="shared" si="37"/>
        <v>2023</v>
      </c>
      <c r="D1199" s="2">
        <v>4570.91</v>
      </c>
    </row>
    <row r="1200" spans="1:4" x14ac:dyDescent="0.35">
      <c r="A1200" s="3">
        <v>45026</v>
      </c>
      <c r="B1200" s="7">
        <f t="shared" si="36"/>
        <v>4</v>
      </c>
      <c r="C1200" s="7">
        <f t="shared" si="37"/>
        <v>2023</v>
      </c>
      <c r="D1200" s="4">
        <v>4570.91</v>
      </c>
    </row>
    <row r="1201" spans="1:4" x14ac:dyDescent="0.35">
      <c r="A1201" s="1">
        <v>45027</v>
      </c>
      <c r="B1201" s="7">
        <f t="shared" si="36"/>
        <v>4</v>
      </c>
      <c r="C1201" s="7">
        <f t="shared" si="37"/>
        <v>2023</v>
      </c>
      <c r="D1201" s="2">
        <v>4564.24</v>
      </c>
    </row>
    <row r="1202" spans="1:4" x14ac:dyDescent="0.35">
      <c r="A1202" s="3">
        <v>45028</v>
      </c>
      <c r="B1202" s="7">
        <f t="shared" si="36"/>
        <v>4</v>
      </c>
      <c r="C1202" s="7">
        <f t="shared" si="37"/>
        <v>2023</v>
      </c>
      <c r="D1202" s="4">
        <v>4516.76</v>
      </c>
    </row>
    <row r="1203" spans="1:4" x14ac:dyDescent="0.35">
      <c r="A1203" s="1">
        <v>45029</v>
      </c>
      <c r="B1203" s="7">
        <f t="shared" si="36"/>
        <v>4</v>
      </c>
      <c r="C1203" s="7">
        <f t="shared" si="37"/>
        <v>2023</v>
      </c>
      <c r="D1203" s="2">
        <v>4458.87</v>
      </c>
    </row>
    <row r="1204" spans="1:4" x14ac:dyDescent="0.35">
      <c r="A1204" s="3">
        <v>45030</v>
      </c>
      <c r="B1204" s="7">
        <f t="shared" si="36"/>
        <v>4</v>
      </c>
      <c r="C1204" s="7">
        <f t="shared" si="37"/>
        <v>2023</v>
      </c>
      <c r="D1204" s="4">
        <v>4424.0200000000004</v>
      </c>
    </row>
    <row r="1205" spans="1:4" x14ac:dyDescent="0.35">
      <c r="A1205" s="1">
        <v>45031</v>
      </c>
      <c r="B1205" s="7">
        <f t="shared" si="36"/>
        <v>4</v>
      </c>
      <c r="C1205" s="7">
        <f t="shared" si="37"/>
        <v>2023</v>
      </c>
      <c r="D1205" s="2">
        <v>4425.2700000000004</v>
      </c>
    </row>
    <row r="1206" spans="1:4" x14ac:dyDescent="0.35">
      <c r="A1206" s="3">
        <v>45032</v>
      </c>
      <c r="B1206" s="7">
        <f t="shared" si="36"/>
        <v>4</v>
      </c>
      <c r="C1206" s="7">
        <f t="shared" si="37"/>
        <v>2023</v>
      </c>
      <c r="D1206" s="4">
        <v>4425.2700000000004</v>
      </c>
    </row>
    <row r="1207" spans="1:4" x14ac:dyDescent="0.35">
      <c r="A1207" s="1">
        <v>45033</v>
      </c>
      <c r="B1207" s="7">
        <f t="shared" si="36"/>
        <v>4</v>
      </c>
      <c r="C1207" s="7">
        <f t="shared" si="37"/>
        <v>2023</v>
      </c>
      <c r="D1207" s="2">
        <v>4425.2700000000004</v>
      </c>
    </row>
    <row r="1208" spans="1:4" x14ac:dyDescent="0.35">
      <c r="A1208" s="3">
        <v>45034</v>
      </c>
      <c r="B1208" s="7">
        <f t="shared" si="36"/>
        <v>4</v>
      </c>
      <c r="C1208" s="7">
        <f t="shared" si="37"/>
        <v>2023</v>
      </c>
      <c r="D1208" s="4">
        <v>4431.45</v>
      </c>
    </row>
    <row r="1209" spans="1:4" x14ac:dyDescent="0.35">
      <c r="A1209" s="1">
        <v>45035</v>
      </c>
      <c r="B1209" s="7">
        <f t="shared" si="36"/>
        <v>4</v>
      </c>
      <c r="C1209" s="7">
        <f t="shared" si="37"/>
        <v>2023</v>
      </c>
      <c r="D1209" s="2">
        <v>4473.07</v>
      </c>
    </row>
    <row r="1210" spans="1:4" x14ac:dyDescent="0.35">
      <c r="A1210" s="3">
        <v>45036</v>
      </c>
      <c r="B1210" s="7">
        <f t="shared" si="36"/>
        <v>4</v>
      </c>
      <c r="C1210" s="7">
        <f t="shared" si="37"/>
        <v>2023</v>
      </c>
      <c r="D1210" s="4">
        <v>4532.43</v>
      </c>
    </row>
    <row r="1211" spans="1:4" x14ac:dyDescent="0.35">
      <c r="A1211" s="1">
        <v>45037</v>
      </c>
      <c r="B1211" s="7">
        <f t="shared" si="36"/>
        <v>4</v>
      </c>
      <c r="C1211" s="7">
        <f t="shared" si="37"/>
        <v>2023</v>
      </c>
      <c r="D1211" s="2">
        <v>4535.78</v>
      </c>
    </row>
    <row r="1212" spans="1:4" x14ac:dyDescent="0.35">
      <c r="A1212" s="3">
        <v>45038</v>
      </c>
      <c r="B1212" s="7">
        <f t="shared" si="36"/>
        <v>4</v>
      </c>
      <c r="C1212" s="7">
        <f t="shared" si="37"/>
        <v>2023</v>
      </c>
      <c r="D1212" s="4">
        <v>4523.6400000000003</v>
      </c>
    </row>
    <row r="1213" spans="1:4" x14ac:dyDescent="0.35">
      <c r="A1213" s="1">
        <v>45039</v>
      </c>
      <c r="B1213" s="7">
        <f t="shared" si="36"/>
        <v>4</v>
      </c>
      <c r="C1213" s="7">
        <f t="shared" si="37"/>
        <v>2023</v>
      </c>
      <c r="D1213" s="2">
        <v>4523.6400000000003</v>
      </c>
    </row>
    <row r="1214" spans="1:4" x14ac:dyDescent="0.35">
      <c r="A1214" s="3">
        <v>45040</v>
      </c>
      <c r="B1214" s="7">
        <f t="shared" si="36"/>
        <v>4</v>
      </c>
      <c r="C1214" s="7">
        <f t="shared" si="37"/>
        <v>2023</v>
      </c>
      <c r="D1214" s="4">
        <v>4523.6400000000003</v>
      </c>
    </row>
    <row r="1215" spans="1:4" x14ac:dyDescent="0.35">
      <c r="A1215" s="1">
        <v>45041</v>
      </c>
      <c r="B1215" s="7">
        <f t="shared" si="36"/>
        <v>4</v>
      </c>
      <c r="C1215" s="7">
        <f t="shared" si="37"/>
        <v>2023</v>
      </c>
      <c r="D1215" s="2">
        <v>4482.45</v>
      </c>
    </row>
    <row r="1216" spans="1:4" x14ac:dyDescent="0.35">
      <c r="A1216" s="3">
        <v>45042</v>
      </c>
      <c r="B1216" s="7">
        <f t="shared" si="36"/>
        <v>4</v>
      </c>
      <c r="C1216" s="7">
        <f t="shared" si="37"/>
        <v>2023</v>
      </c>
      <c r="D1216" s="4">
        <v>4486.6000000000004</v>
      </c>
    </row>
    <row r="1217" spans="1:4" x14ac:dyDescent="0.35">
      <c r="A1217" s="1">
        <v>45043</v>
      </c>
      <c r="B1217" s="7">
        <f t="shared" si="36"/>
        <v>4</v>
      </c>
      <c r="C1217" s="7">
        <f t="shared" si="37"/>
        <v>2023</v>
      </c>
      <c r="D1217" s="2">
        <v>4552.59</v>
      </c>
    </row>
    <row r="1218" spans="1:4" x14ac:dyDescent="0.35">
      <c r="A1218" s="3">
        <v>45044</v>
      </c>
      <c r="B1218" s="7">
        <f t="shared" si="36"/>
        <v>4</v>
      </c>
      <c r="C1218" s="7">
        <f t="shared" si="37"/>
        <v>2023</v>
      </c>
      <c r="D1218" s="4">
        <v>4654.1400000000003</v>
      </c>
    </row>
    <row r="1219" spans="1:4" x14ac:dyDescent="0.35">
      <c r="A1219" s="1">
        <v>45045</v>
      </c>
      <c r="B1219" s="7">
        <f t="shared" si="36"/>
        <v>4</v>
      </c>
      <c r="C1219" s="7">
        <f t="shared" si="37"/>
        <v>2023</v>
      </c>
      <c r="D1219" s="2">
        <v>4669</v>
      </c>
    </row>
    <row r="1220" spans="1:4" x14ac:dyDescent="0.35">
      <c r="A1220" s="3">
        <v>45046</v>
      </c>
      <c r="B1220" s="7">
        <f t="shared" si="36"/>
        <v>4</v>
      </c>
      <c r="C1220" s="7">
        <f t="shared" si="37"/>
        <v>2023</v>
      </c>
      <c r="D1220" s="4">
        <v>4669</v>
      </c>
    </row>
    <row r="1221" spans="1:4" x14ac:dyDescent="0.35">
      <c r="A1221" s="1">
        <v>45047</v>
      </c>
      <c r="B1221" s="7">
        <f t="shared" si="36"/>
        <v>5</v>
      </c>
      <c r="C1221" s="7">
        <f t="shared" si="37"/>
        <v>2023</v>
      </c>
      <c r="D1221" s="2">
        <v>4669</v>
      </c>
    </row>
    <row r="1222" spans="1:4" x14ac:dyDescent="0.35">
      <c r="A1222" s="3">
        <v>45048</v>
      </c>
      <c r="B1222" s="7">
        <f t="shared" ref="B1222:B1281" si="38">MONTH(A1222)</f>
        <v>5</v>
      </c>
      <c r="C1222" s="7">
        <f t="shared" ref="C1222:C1281" si="39">YEAR(A1222)</f>
        <v>2023</v>
      </c>
      <c r="D1222" s="4">
        <v>4669</v>
      </c>
    </row>
    <row r="1223" spans="1:4" x14ac:dyDescent="0.35">
      <c r="A1223" s="1">
        <v>45049</v>
      </c>
      <c r="B1223" s="7">
        <f t="shared" si="38"/>
        <v>5</v>
      </c>
      <c r="C1223" s="7">
        <f t="shared" si="39"/>
        <v>2023</v>
      </c>
      <c r="D1223" s="2">
        <v>4713.08</v>
      </c>
    </row>
    <row r="1224" spans="1:4" x14ac:dyDescent="0.35">
      <c r="A1224" s="3">
        <v>45050</v>
      </c>
      <c r="B1224" s="7">
        <f t="shared" si="38"/>
        <v>5</v>
      </c>
      <c r="C1224" s="7">
        <f t="shared" si="39"/>
        <v>2023</v>
      </c>
      <c r="D1224" s="4">
        <v>4667.09</v>
      </c>
    </row>
    <row r="1225" spans="1:4" x14ac:dyDescent="0.35">
      <c r="A1225" s="1">
        <v>45051</v>
      </c>
      <c r="B1225" s="7">
        <f t="shared" si="38"/>
        <v>5</v>
      </c>
      <c r="C1225" s="7">
        <f t="shared" si="39"/>
        <v>2023</v>
      </c>
      <c r="D1225" s="2">
        <v>4616.58</v>
      </c>
    </row>
    <row r="1226" spans="1:4" x14ac:dyDescent="0.35">
      <c r="A1226" s="3">
        <v>45052</v>
      </c>
      <c r="B1226" s="7">
        <f t="shared" si="38"/>
        <v>5</v>
      </c>
      <c r="C1226" s="7">
        <f t="shared" si="39"/>
        <v>2023</v>
      </c>
      <c r="D1226" s="4">
        <v>4552.5600000000004</v>
      </c>
    </row>
    <row r="1227" spans="1:4" x14ac:dyDescent="0.35">
      <c r="A1227" s="1">
        <v>45053</v>
      </c>
      <c r="B1227" s="7">
        <f t="shared" si="38"/>
        <v>5</v>
      </c>
      <c r="C1227" s="7">
        <f t="shared" si="39"/>
        <v>2023</v>
      </c>
      <c r="D1227" s="2">
        <v>4552.5600000000004</v>
      </c>
    </row>
    <row r="1228" spans="1:4" x14ac:dyDescent="0.35">
      <c r="A1228" s="3">
        <v>45054</v>
      </c>
      <c r="B1228" s="7">
        <f t="shared" si="38"/>
        <v>5</v>
      </c>
      <c r="C1228" s="7">
        <f t="shared" si="39"/>
        <v>2023</v>
      </c>
      <c r="D1228" s="4">
        <v>4552.5600000000004</v>
      </c>
    </row>
    <row r="1229" spans="1:4" x14ac:dyDescent="0.35">
      <c r="A1229" s="1">
        <v>45055</v>
      </c>
      <c r="B1229" s="7">
        <f t="shared" si="38"/>
        <v>5</v>
      </c>
      <c r="C1229" s="7">
        <f t="shared" si="39"/>
        <v>2023</v>
      </c>
      <c r="D1229" s="2">
        <v>4490.58</v>
      </c>
    </row>
    <row r="1230" spans="1:4" x14ac:dyDescent="0.35">
      <c r="A1230" s="3">
        <v>45056</v>
      </c>
      <c r="B1230" s="7">
        <f t="shared" si="38"/>
        <v>5</v>
      </c>
      <c r="C1230" s="7">
        <f t="shared" si="39"/>
        <v>2023</v>
      </c>
      <c r="D1230" s="4">
        <v>4540.34</v>
      </c>
    </row>
    <row r="1231" spans="1:4" x14ac:dyDescent="0.35">
      <c r="A1231" s="1">
        <v>45057</v>
      </c>
      <c r="B1231" s="7">
        <f t="shared" si="38"/>
        <v>5</v>
      </c>
      <c r="C1231" s="7">
        <f t="shared" si="39"/>
        <v>2023</v>
      </c>
      <c r="D1231" s="2">
        <v>4545.3900000000003</v>
      </c>
    </row>
    <row r="1232" spans="1:4" x14ac:dyDescent="0.35">
      <c r="A1232" s="3">
        <v>45058</v>
      </c>
      <c r="B1232" s="7">
        <f t="shared" si="38"/>
        <v>5</v>
      </c>
      <c r="C1232" s="7">
        <f t="shared" si="39"/>
        <v>2023</v>
      </c>
      <c r="D1232" s="4">
        <v>4601.1499999999996</v>
      </c>
    </row>
    <row r="1233" spans="1:4" x14ac:dyDescent="0.35">
      <c r="A1233" s="1">
        <v>45059</v>
      </c>
      <c r="B1233" s="7">
        <f t="shared" si="38"/>
        <v>5</v>
      </c>
      <c r="C1233" s="7">
        <f t="shared" si="39"/>
        <v>2023</v>
      </c>
      <c r="D1233" s="2">
        <v>4564.4399999999996</v>
      </c>
    </row>
    <row r="1234" spans="1:4" x14ac:dyDescent="0.35">
      <c r="A1234" s="3">
        <v>45060</v>
      </c>
      <c r="B1234" s="7">
        <f t="shared" si="38"/>
        <v>5</v>
      </c>
      <c r="C1234" s="7">
        <f t="shared" si="39"/>
        <v>2023</v>
      </c>
      <c r="D1234" s="4">
        <v>4564.4399999999996</v>
      </c>
    </row>
    <row r="1235" spans="1:4" x14ac:dyDescent="0.35">
      <c r="A1235" s="1">
        <v>45061</v>
      </c>
      <c r="B1235" s="7">
        <f t="shared" si="38"/>
        <v>5</v>
      </c>
      <c r="C1235" s="7">
        <f t="shared" si="39"/>
        <v>2023</v>
      </c>
      <c r="D1235" s="2">
        <v>4564.4399999999996</v>
      </c>
    </row>
    <row r="1236" spans="1:4" x14ac:dyDescent="0.35">
      <c r="A1236" s="3">
        <v>45062</v>
      </c>
      <c r="B1236" s="7">
        <f t="shared" si="38"/>
        <v>5</v>
      </c>
      <c r="C1236" s="7">
        <f t="shared" si="39"/>
        <v>2023</v>
      </c>
      <c r="D1236" s="4">
        <v>4506.49</v>
      </c>
    </row>
    <row r="1237" spans="1:4" x14ac:dyDescent="0.35">
      <c r="A1237" s="1">
        <v>45063</v>
      </c>
      <c r="B1237" s="7">
        <f t="shared" si="38"/>
        <v>5</v>
      </c>
      <c r="C1237" s="7">
        <f t="shared" si="39"/>
        <v>2023</v>
      </c>
      <c r="D1237" s="2">
        <v>4531.58</v>
      </c>
    </row>
    <row r="1238" spans="1:4" x14ac:dyDescent="0.35">
      <c r="A1238" s="3">
        <v>45064</v>
      </c>
      <c r="B1238" s="7">
        <f t="shared" si="38"/>
        <v>5</v>
      </c>
      <c r="C1238" s="7">
        <f t="shared" si="39"/>
        <v>2023</v>
      </c>
      <c r="D1238" s="4">
        <v>4528.3</v>
      </c>
    </row>
    <row r="1239" spans="1:4" x14ac:dyDescent="0.35">
      <c r="A1239" s="1">
        <v>45065</v>
      </c>
      <c r="B1239" s="7">
        <f t="shared" si="38"/>
        <v>5</v>
      </c>
      <c r="C1239" s="7">
        <f t="shared" si="39"/>
        <v>2023</v>
      </c>
      <c r="D1239" s="2">
        <v>4521.6400000000003</v>
      </c>
    </row>
    <row r="1240" spans="1:4" x14ac:dyDescent="0.35">
      <c r="A1240" s="3">
        <v>45066</v>
      </c>
      <c r="B1240" s="7">
        <f t="shared" si="38"/>
        <v>5</v>
      </c>
      <c r="C1240" s="7">
        <f t="shared" si="39"/>
        <v>2023</v>
      </c>
      <c r="D1240" s="4">
        <v>4528.67</v>
      </c>
    </row>
    <row r="1241" spans="1:4" x14ac:dyDescent="0.35">
      <c r="A1241" s="1">
        <v>45067</v>
      </c>
      <c r="B1241" s="7">
        <f t="shared" si="38"/>
        <v>5</v>
      </c>
      <c r="C1241" s="7">
        <f t="shared" si="39"/>
        <v>2023</v>
      </c>
      <c r="D1241" s="2">
        <v>4528.67</v>
      </c>
    </row>
    <row r="1242" spans="1:4" x14ac:dyDescent="0.35">
      <c r="A1242" s="3">
        <v>45068</v>
      </c>
      <c r="B1242" s="7">
        <f t="shared" si="38"/>
        <v>5</v>
      </c>
      <c r="C1242" s="7">
        <f t="shared" si="39"/>
        <v>2023</v>
      </c>
      <c r="D1242" s="4">
        <v>4528.67</v>
      </c>
    </row>
    <row r="1243" spans="1:4" x14ac:dyDescent="0.35">
      <c r="A1243" s="1">
        <v>45069</v>
      </c>
      <c r="B1243" s="7">
        <f t="shared" si="38"/>
        <v>5</v>
      </c>
      <c r="C1243" s="7">
        <f t="shared" si="39"/>
        <v>2023</v>
      </c>
      <c r="D1243" s="2">
        <v>4528.67</v>
      </c>
    </row>
    <row r="1244" spans="1:4" x14ac:dyDescent="0.35">
      <c r="A1244" s="3">
        <v>45070</v>
      </c>
      <c r="B1244" s="7">
        <f t="shared" si="38"/>
        <v>5</v>
      </c>
      <c r="C1244" s="7">
        <f t="shared" si="39"/>
        <v>2023</v>
      </c>
      <c r="D1244" s="4">
        <v>4501.8100000000004</v>
      </c>
    </row>
    <row r="1245" spans="1:4" x14ac:dyDescent="0.35">
      <c r="A1245" s="1">
        <v>45071</v>
      </c>
      <c r="B1245" s="7">
        <f t="shared" si="38"/>
        <v>5</v>
      </c>
      <c r="C1245" s="7">
        <f t="shared" si="39"/>
        <v>2023</v>
      </c>
      <c r="D1245" s="2">
        <v>4448.93</v>
      </c>
    </row>
    <row r="1246" spans="1:4" x14ac:dyDescent="0.35">
      <c r="A1246" s="3">
        <v>45072</v>
      </c>
      <c r="B1246" s="7">
        <f t="shared" si="38"/>
        <v>5</v>
      </c>
      <c r="C1246" s="7">
        <f t="shared" si="39"/>
        <v>2023</v>
      </c>
      <c r="D1246" s="4">
        <v>4470.83</v>
      </c>
    </row>
    <row r="1247" spans="1:4" x14ac:dyDescent="0.35">
      <c r="A1247" s="1">
        <v>45073</v>
      </c>
      <c r="B1247" s="7">
        <f t="shared" si="38"/>
        <v>5</v>
      </c>
      <c r="C1247" s="7">
        <f t="shared" si="39"/>
        <v>2023</v>
      </c>
      <c r="D1247" s="2">
        <v>4461.66</v>
      </c>
    </row>
    <row r="1248" spans="1:4" x14ac:dyDescent="0.35">
      <c r="A1248" s="3">
        <v>45074</v>
      </c>
      <c r="B1248" s="7">
        <f t="shared" si="38"/>
        <v>5</v>
      </c>
      <c r="C1248" s="7">
        <f t="shared" si="39"/>
        <v>2023</v>
      </c>
      <c r="D1248" s="4">
        <v>4461.66</v>
      </c>
    </row>
    <row r="1249" spans="1:4" x14ac:dyDescent="0.35">
      <c r="A1249" s="1">
        <v>45075</v>
      </c>
      <c r="B1249" s="7">
        <f t="shared" si="38"/>
        <v>5</v>
      </c>
      <c r="C1249" s="7">
        <f t="shared" si="39"/>
        <v>2023</v>
      </c>
      <c r="D1249" s="2">
        <v>4461.66</v>
      </c>
    </row>
    <row r="1250" spans="1:4" x14ac:dyDescent="0.35">
      <c r="A1250" s="3">
        <v>45076</v>
      </c>
      <c r="B1250" s="7">
        <f t="shared" si="38"/>
        <v>5</v>
      </c>
      <c r="C1250" s="7">
        <f t="shared" si="39"/>
        <v>2023</v>
      </c>
      <c r="D1250" s="4">
        <v>4461.66</v>
      </c>
    </row>
    <row r="1251" spans="1:4" x14ac:dyDescent="0.35">
      <c r="A1251" s="1">
        <v>45077</v>
      </c>
      <c r="B1251" s="7">
        <f t="shared" si="38"/>
        <v>5</v>
      </c>
      <c r="C1251" s="7">
        <f t="shared" si="39"/>
        <v>2023</v>
      </c>
      <c r="D1251" s="2">
        <v>4408.6499999999996</v>
      </c>
    </row>
    <row r="1252" spans="1:4" x14ac:dyDescent="0.35">
      <c r="A1252" s="3">
        <v>45078</v>
      </c>
      <c r="B1252" s="7">
        <f t="shared" si="38"/>
        <v>6</v>
      </c>
      <c r="C1252" s="7">
        <f t="shared" si="39"/>
        <v>2023</v>
      </c>
      <c r="D1252" s="4">
        <v>4434.09</v>
      </c>
    </row>
    <row r="1253" spans="1:4" x14ac:dyDescent="0.35">
      <c r="A1253" s="1">
        <v>45079</v>
      </c>
      <c r="B1253" s="7">
        <f t="shared" si="38"/>
        <v>6</v>
      </c>
      <c r="C1253" s="7">
        <f t="shared" si="39"/>
        <v>2023</v>
      </c>
      <c r="D1253" s="2">
        <v>4410.49</v>
      </c>
    </row>
    <row r="1254" spans="1:4" x14ac:dyDescent="0.35">
      <c r="A1254" s="3">
        <v>45080</v>
      </c>
      <c r="B1254" s="7">
        <f t="shared" si="38"/>
        <v>6</v>
      </c>
      <c r="C1254" s="7">
        <f t="shared" si="39"/>
        <v>2023</v>
      </c>
      <c r="D1254" s="4">
        <v>4355.8</v>
      </c>
    </row>
    <row r="1255" spans="1:4" x14ac:dyDescent="0.35">
      <c r="A1255" s="1">
        <v>45081</v>
      </c>
      <c r="B1255" s="7">
        <f t="shared" si="38"/>
        <v>6</v>
      </c>
      <c r="C1255" s="7">
        <f t="shared" si="39"/>
        <v>2023</v>
      </c>
      <c r="D1255" s="2">
        <v>4355.8</v>
      </c>
    </row>
    <row r="1256" spans="1:4" x14ac:dyDescent="0.35">
      <c r="A1256" s="3">
        <v>45082</v>
      </c>
      <c r="B1256" s="7">
        <f t="shared" si="38"/>
        <v>6</v>
      </c>
      <c r="C1256" s="7">
        <f t="shared" si="39"/>
        <v>2023</v>
      </c>
      <c r="D1256" s="4">
        <v>4355.8</v>
      </c>
    </row>
    <row r="1257" spans="1:4" x14ac:dyDescent="0.35">
      <c r="A1257" s="1">
        <v>45083</v>
      </c>
      <c r="B1257" s="7">
        <f t="shared" si="38"/>
        <v>6</v>
      </c>
      <c r="C1257" s="7">
        <f t="shared" si="39"/>
        <v>2023</v>
      </c>
      <c r="D1257" s="2">
        <v>4307.0200000000004</v>
      </c>
    </row>
    <row r="1258" spans="1:4" x14ac:dyDescent="0.35">
      <c r="A1258" s="3">
        <v>45084</v>
      </c>
      <c r="B1258" s="7">
        <f t="shared" si="38"/>
        <v>6</v>
      </c>
      <c r="C1258" s="7">
        <f t="shared" si="39"/>
        <v>2023</v>
      </c>
      <c r="D1258" s="4">
        <v>4245</v>
      </c>
    </row>
    <row r="1259" spans="1:4" x14ac:dyDescent="0.35">
      <c r="A1259" s="1">
        <v>45085</v>
      </c>
      <c r="B1259" s="7">
        <f t="shared" si="38"/>
        <v>6</v>
      </c>
      <c r="C1259" s="7">
        <f t="shared" si="39"/>
        <v>2023</v>
      </c>
      <c r="D1259" s="2">
        <v>4209.1400000000003</v>
      </c>
    </row>
    <row r="1260" spans="1:4" x14ac:dyDescent="0.35">
      <c r="A1260" s="3">
        <v>45086</v>
      </c>
      <c r="B1260" s="7">
        <f t="shared" si="38"/>
        <v>6</v>
      </c>
      <c r="C1260" s="7">
        <f t="shared" si="39"/>
        <v>2023</v>
      </c>
      <c r="D1260" s="4">
        <v>4179.9799999999996</v>
      </c>
    </row>
    <row r="1261" spans="1:4" x14ac:dyDescent="0.35">
      <c r="A1261" s="1">
        <v>45087</v>
      </c>
      <c r="B1261" s="7">
        <f t="shared" si="38"/>
        <v>6</v>
      </c>
      <c r="C1261" s="7">
        <f t="shared" si="39"/>
        <v>2023</v>
      </c>
      <c r="D1261" s="2">
        <v>4173.66</v>
      </c>
    </row>
    <row r="1262" spans="1:4" x14ac:dyDescent="0.35">
      <c r="A1262" s="3">
        <v>45088</v>
      </c>
      <c r="B1262" s="7">
        <f t="shared" si="38"/>
        <v>6</v>
      </c>
      <c r="C1262" s="7">
        <f t="shared" si="39"/>
        <v>2023</v>
      </c>
      <c r="D1262" s="4">
        <v>4173.66</v>
      </c>
    </row>
    <row r="1263" spans="1:4" x14ac:dyDescent="0.35">
      <c r="A1263" s="1">
        <v>45089</v>
      </c>
      <c r="B1263" s="7">
        <f t="shared" si="38"/>
        <v>6</v>
      </c>
      <c r="C1263" s="7">
        <f t="shared" si="39"/>
        <v>2023</v>
      </c>
      <c r="D1263" s="2">
        <v>4173.66</v>
      </c>
    </row>
    <row r="1264" spans="1:4" x14ac:dyDescent="0.35">
      <c r="A1264" s="3">
        <v>45090</v>
      </c>
      <c r="B1264" s="7">
        <f t="shared" si="38"/>
        <v>6</v>
      </c>
      <c r="C1264" s="7">
        <f t="shared" si="39"/>
        <v>2023</v>
      </c>
      <c r="D1264" s="4">
        <v>4173.66</v>
      </c>
    </row>
    <row r="1265" spans="1:4" x14ac:dyDescent="0.35">
      <c r="A1265" s="1">
        <v>45091</v>
      </c>
      <c r="B1265" s="7">
        <f t="shared" si="38"/>
        <v>6</v>
      </c>
      <c r="C1265" s="7">
        <f t="shared" si="39"/>
        <v>2023</v>
      </c>
      <c r="D1265" s="2">
        <v>4186.3</v>
      </c>
    </row>
    <row r="1266" spans="1:4" x14ac:dyDescent="0.35">
      <c r="A1266" s="3">
        <v>45092</v>
      </c>
      <c r="B1266" s="7">
        <f t="shared" si="38"/>
        <v>6</v>
      </c>
      <c r="C1266" s="7">
        <f t="shared" si="39"/>
        <v>2023</v>
      </c>
      <c r="D1266" s="4">
        <v>4182.33</v>
      </c>
    </row>
    <row r="1267" spans="1:4" x14ac:dyDescent="0.35">
      <c r="A1267" s="1">
        <v>45093</v>
      </c>
      <c r="B1267" s="7">
        <f t="shared" si="38"/>
        <v>6</v>
      </c>
      <c r="C1267" s="7">
        <f t="shared" si="39"/>
        <v>2023</v>
      </c>
      <c r="D1267" s="2">
        <v>4164.66</v>
      </c>
    </row>
    <row r="1268" spans="1:4" x14ac:dyDescent="0.35">
      <c r="A1268" s="3">
        <v>45094</v>
      </c>
      <c r="B1268" s="7">
        <f t="shared" si="38"/>
        <v>6</v>
      </c>
      <c r="C1268" s="7">
        <f t="shared" si="39"/>
        <v>2023</v>
      </c>
      <c r="D1268" s="4">
        <v>4145.72</v>
      </c>
    </row>
    <row r="1269" spans="1:4" x14ac:dyDescent="0.35">
      <c r="A1269" s="1">
        <v>45095</v>
      </c>
      <c r="B1269" s="7">
        <f t="shared" si="38"/>
        <v>6</v>
      </c>
      <c r="C1269" s="7">
        <f t="shared" si="39"/>
        <v>2023</v>
      </c>
      <c r="D1269" s="2">
        <v>4145.72</v>
      </c>
    </row>
    <row r="1270" spans="1:4" x14ac:dyDescent="0.35">
      <c r="A1270" s="3">
        <v>45096</v>
      </c>
      <c r="B1270" s="7">
        <f t="shared" si="38"/>
        <v>6</v>
      </c>
      <c r="C1270" s="7">
        <f t="shared" si="39"/>
        <v>2023</v>
      </c>
      <c r="D1270" s="4">
        <v>4145.72</v>
      </c>
    </row>
    <row r="1271" spans="1:4" x14ac:dyDescent="0.35">
      <c r="A1271" s="1">
        <v>45097</v>
      </c>
      <c r="B1271" s="7">
        <f t="shared" si="38"/>
        <v>6</v>
      </c>
      <c r="C1271" s="7">
        <f t="shared" si="39"/>
        <v>2023</v>
      </c>
      <c r="D1271" s="2">
        <v>4145.72</v>
      </c>
    </row>
    <row r="1272" spans="1:4" x14ac:dyDescent="0.35">
      <c r="A1272" s="3">
        <v>45098</v>
      </c>
      <c r="B1272" s="7">
        <f t="shared" si="38"/>
        <v>6</v>
      </c>
      <c r="C1272" s="7">
        <f t="shared" si="39"/>
        <v>2023</v>
      </c>
      <c r="D1272" s="4">
        <v>4149.18</v>
      </c>
    </row>
    <row r="1273" spans="1:4" x14ac:dyDescent="0.35">
      <c r="A1273" s="1">
        <v>45099</v>
      </c>
      <c r="B1273" s="7">
        <f t="shared" si="38"/>
        <v>6</v>
      </c>
      <c r="C1273" s="7">
        <f t="shared" si="39"/>
        <v>2023</v>
      </c>
      <c r="D1273" s="2">
        <v>4158.21</v>
      </c>
    </row>
    <row r="1274" spans="1:4" x14ac:dyDescent="0.35">
      <c r="A1274" s="3">
        <v>45100</v>
      </c>
      <c r="B1274" s="7">
        <f t="shared" si="38"/>
        <v>6</v>
      </c>
      <c r="C1274" s="7">
        <f t="shared" si="39"/>
        <v>2023</v>
      </c>
      <c r="D1274" s="4">
        <v>4114.3900000000003</v>
      </c>
    </row>
    <row r="1275" spans="1:4" x14ac:dyDescent="0.35">
      <c r="A1275" s="1">
        <v>45101</v>
      </c>
      <c r="B1275" s="7">
        <f t="shared" si="38"/>
        <v>6</v>
      </c>
      <c r="C1275" s="7">
        <f t="shared" si="39"/>
        <v>2023</v>
      </c>
      <c r="D1275" s="2">
        <v>4168.88</v>
      </c>
    </row>
    <row r="1276" spans="1:4" x14ac:dyDescent="0.35">
      <c r="A1276" s="3">
        <v>45102</v>
      </c>
      <c r="B1276" s="7">
        <f t="shared" si="38"/>
        <v>6</v>
      </c>
      <c r="C1276" s="7">
        <f t="shared" si="39"/>
        <v>2023</v>
      </c>
      <c r="D1276" s="4">
        <v>4168.88</v>
      </c>
    </row>
    <row r="1277" spans="1:4" x14ac:dyDescent="0.35">
      <c r="A1277" s="1">
        <v>45103</v>
      </c>
      <c r="B1277" s="7">
        <f t="shared" si="38"/>
        <v>6</v>
      </c>
      <c r="C1277" s="7">
        <f t="shared" si="39"/>
        <v>2023</v>
      </c>
      <c r="D1277" s="2">
        <v>4168.88</v>
      </c>
    </row>
    <row r="1278" spans="1:4" x14ac:dyDescent="0.35">
      <c r="A1278" s="3">
        <v>45104</v>
      </c>
      <c r="B1278" s="7">
        <f t="shared" si="38"/>
        <v>6</v>
      </c>
      <c r="C1278" s="7">
        <f t="shared" si="39"/>
        <v>2023</v>
      </c>
      <c r="D1278" s="4">
        <v>4172.33</v>
      </c>
    </row>
    <row r="1279" spans="1:4" x14ac:dyDescent="0.35">
      <c r="A1279" s="1">
        <v>45105</v>
      </c>
      <c r="B1279" s="7">
        <f t="shared" si="38"/>
        <v>6</v>
      </c>
      <c r="C1279" s="7">
        <f t="shared" si="39"/>
        <v>2023</v>
      </c>
      <c r="D1279" s="2">
        <v>4152.4799999999996</v>
      </c>
    </row>
    <row r="1280" spans="1:4" x14ac:dyDescent="0.35">
      <c r="A1280" s="3">
        <v>45106</v>
      </c>
      <c r="B1280" s="7">
        <f t="shared" si="38"/>
        <v>6</v>
      </c>
      <c r="C1280" s="7">
        <f t="shared" si="39"/>
        <v>2023</v>
      </c>
      <c r="D1280" s="4">
        <v>4169.6000000000004</v>
      </c>
    </row>
    <row r="1281" spans="1:4" x14ac:dyDescent="0.35">
      <c r="A1281" s="1">
        <v>45107</v>
      </c>
      <c r="B1281" s="7">
        <f t="shared" si="38"/>
        <v>6</v>
      </c>
      <c r="C1281" s="7">
        <f t="shared" si="39"/>
        <v>2023</v>
      </c>
      <c r="D1281" s="2">
        <v>4191.28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6"/>
  <sheetViews>
    <sheetView workbookViewId="0">
      <selection sqref="A1:A2"/>
    </sheetView>
  </sheetViews>
  <sheetFormatPr baseColWidth="10" defaultColWidth="11.453125" defaultRowHeight="14.5" x14ac:dyDescent="0.35"/>
  <cols>
    <col min="6" max="6" width="16.54296875" bestFit="1" customWidth="1"/>
    <col min="7" max="7" width="6.7265625" bestFit="1" customWidth="1"/>
    <col min="8" max="8" width="15.54296875" bestFit="1" customWidth="1"/>
  </cols>
  <sheetData>
    <row r="1" spans="1:8" ht="18.5" x14ac:dyDescent="0.45">
      <c r="A1" s="41" t="s">
        <v>55</v>
      </c>
    </row>
    <row r="2" spans="1:8" x14ac:dyDescent="0.35">
      <c r="A2" s="40" t="s">
        <v>56</v>
      </c>
    </row>
    <row r="4" spans="1:8" x14ac:dyDescent="0.35">
      <c r="A4" t="s">
        <v>0</v>
      </c>
      <c r="B4" t="s">
        <v>1</v>
      </c>
      <c r="C4" t="s">
        <v>4</v>
      </c>
      <c r="F4" s="8" t="s">
        <v>0</v>
      </c>
      <c r="G4" s="8" t="s">
        <v>1</v>
      </c>
      <c r="H4" t="s">
        <v>19</v>
      </c>
    </row>
    <row r="5" spans="1:8" x14ac:dyDescent="0.35">
      <c r="A5">
        <v>2020</v>
      </c>
      <c r="B5">
        <v>1</v>
      </c>
      <c r="C5">
        <v>5.6500000000000002E-2</v>
      </c>
      <c r="F5">
        <v>2020</v>
      </c>
      <c r="G5">
        <v>1</v>
      </c>
      <c r="H5">
        <v>5.6500000000000002E-2</v>
      </c>
    </row>
    <row r="6" spans="1:8" x14ac:dyDescent="0.35">
      <c r="A6">
        <v>2020</v>
      </c>
      <c r="B6">
        <v>2</v>
      </c>
      <c r="C6">
        <v>5.6500000000000002E-2</v>
      </c>
      <c r="F6">
        <v>2020</v>
      </c>
      <c r="G6">
        <v>2</v>
      </c>
      <c r="H6">
        <v>5.6500000000000002E-2</v>
      </c>
    </row>
    <row r="7" spans="1:8" x14ac:dyDescent="0.35">
      <c r="A7">
        <v>2020</v>
      </c>
      <c r="B7">
        <v>3</v>
      </c>
      <c r="C7">
        <v>5.6500000000000002E-2</v>
      </c>
      <c r="F7">
        <v>2020</v>
      </c>
      <c r="G7">
        <v>3</v>
      </c>
      <c r="H7">
        <v>5.6500000000000002E-2</v>
      </c>
    </row>
    <row r="8" spans="1:8" x14ac:dyDescent="0.35">
      <c r="A8">
        <v>2020</v>
      </c>
      <c r="B8">
        <v>4</v>
      </c>
      <c r="C8">
        <v>3.2599999999999997E-2</v>
      </c>
      <c r="F8">
        <v>2020</v>
      </c>
      <c r="G8">
        <v>4</v>
      </c>
      <c r="H8">
        <v>3.2599999999999997E-2</v>
      </c>
    </row>
    <row r="9" spans="1:8" x14ac:dyDescent="0.35">
      <c r="A9">
        <v>2020</v>
      </c>
      <c r="B9">
        <v>5</v>
      </c>
      <c r="C9">
        <v>3.2599999999999997E-2</v>
      </c>
      <c r="F9">
        <v>2020</v>
      </c>
      <c r="G9">
        <v>5</v>
      </c>
      <c r="H9">
        <v>3.2599999999999997E-2</v>
      </c>
    </row>
    <row r="10" spans="1:8" x14ac:dyDescent="0.35">
      <c r="A10">
        <v>2020</v>
      </c>
      <c r="B10">
        <v>6</v>
      </c>
      <c r="C10">
        <v>3.2599999999999997E-2</v>
      </c>
      <c r="F10">
        <v>2020</v>
      </c>
      <c r="G10">
        <v>6</v>
      </c>
      <c r="H10">
        <v>3.2599999999999997E-2</v>
      </c>
    </row>
    <row r="11" spans="1:8" x14ac:dyDescent="0.35">
      <c r="A11">
        <v>2020</v>
      </c>
      <c r="B11">
        <v>7</v>
      </c>
      <c r="C11">
        <v>4.3099999999999999E-2</v>
      </c>
      <c r="F11">
        <v>2020</v>
      </c>
      <c r="G11">
        <v>7</v>
      </c>
      <c r="H11">
        <v>4.3099999999999999E-2</v>
      </c>
    </row>
    <row r="12" spans="1:8" x14ac:dyDescent="0.35">
      <c r="A12">
        <v>2020</v>
      </c>
      <c r="B12">
        <v>8</v>
      </c>
      <c r="C12">
        <v>4.3099999999999999E-2</v>
      </c>
      <c r="F12">
        <v>2020</v>
      </c>
      <c r="G12">
        <v>8</v>
      </c>
      <c r="H12">
        <v>4.3099999999999999E-2</v>
      </c>
    </row>
    <row r="13" spans="1:8" x14ac:dyDescent="0.35">
      <c r="A13">
        <v>2020</v>
      </c>
      <c r="B13">
        <v>9</v>
      </c>
      <c r="C13">
        <v>4.3099999999999999E-2</v>
      </c>
      <c r="F13">
        <v>2020</v>
      </c>
      <c r="G13">
        <v>9</v>
      </c>
      <c r="H13">
        <v>4.3099999999999999E-2</v>
      </c>
    </row>
    <row r="14" spans="1:8" x14ac:dyDescent="0.35">
      <c r="A14">
        <v>2020</v>
      </c>
      <c r="B14">
        <v>10</v>
      </c>
      <c r="C14">
        <v>5.2600000000000001E-2</v>
      </c>
      <c r="F14">
        <v>2020</v>
      </c>
      <c r="G14">
        <v>10</v>
      </c>
      <c r="H14">
        <v>5.2600000000000001E-2</v>
      </c>
    </row>
    <row r="15" spans="1:8" x14ac:dyDescent="0.35">
      <c r="A15">
        <v>2020</v>
      </c>
      <c r="B15">
        <v>11</v>
      </c>
      <c r="C15">
        <v>5.2600000000000001E-2</v>
      </c>
      <c r="F15">
        <v>2020</v>
      </c>
      <c r="G15">
        <v>11</v>
      </c>
      <c r="H15">
        <v>5.2600000000000001E-2</v>
      </c>
    </row>
    <row r="16" spans="1:8" x14ac:dyDescent="0.35">
      <c r="A16">
        <v>2020</v>
      </c>
      <c r="B16">
        <v>12</v>
      </c>
      <c r="C16">
        <v>5.2600000000000001E-2</v>
      </c>
      <c r="F16">
        <v>2020</v>
      </c>
      <c r="G16">
        <v>12</v>
      </c>
      <c r="H16">
        <v>5.2600000000000001E-2</v>
      </c>
    </row>
    <row r="17" spans="1:8" x14ac:dyDescent="0.35">
      <c r="A17">
        <v>2021</v>
      </c>
      <c r="B17">
        <v>1</v>
      </c>
      <c r="C17">
        <v>5.0099999999999999E-2</v>
      </c>
      <c r="F17">
        <v>2021</v>
      </c>
      <c r="G17">
        <v>1</v>
      </c>
      <c r="H17">
        <v>5.0099999999999999E-2</v>
      </c>
    </row>
    <row r="18" spans="1:8" x14ac:dyDescent="0.35">
      <c r="A18">
        <v>2021</v>
      </c>
      <c r="B18">
        <v>2</v>
      </c>
      <c r="C18">
        <v>5.0099999999999999E-2</v>
      </c>
      <c r="F18">
        <v>2021</v>
      </c>
      <c r="G18">
        <v>2</v>
      </c>
      <c r="H18">
        <v>5.0099999999999999E-2</v>
      </c>
    </row>
    <row r="19" spans="1:8" x14ac:dyDescent="0.35">
      <c r="A19">
        <v>2021</v>
      </c>
      <c r="B19">
        <v>3</v>
      </c>
      <c r="C19">
        <v>5.0099999999999999E-2</v>
      </c>
      <c r="F19">
        <v>2021</v>
      </c>
      <c r="G19">
        <v>3</v>
      </c>
      <c r="H19">
        <v>5.0099999999999999E-2</v>
      </c>
    </row>
    <row r="20" spans="1:8" x14ac:dyDescent="0.35">
      <c r="A20">
        <v>2021</v>
      </c>
      <c r="B20">
        <v>4</v>
      </c>
      <c r="C20">
        <v>4.3700000000000003E-2</v>
      </c>
      <c r="F20">
        <v>2021</v>
      </c>
      <c r="G20">
        <v>4</v>
      </c>
      <c r="H20">
        <v>4.3700000000000003E-2</v>
      </c>
    </row>
    <row r="21" spans="1:8" x14ac:dyDescent="0.35">
      <c r="A21">
        <v>2021</v>
      </c>
      <c r="B21">
        <v>5</v>
      </c>
      <c r="C21">
        <v>4.3700000000000003E-2</v>
      </c>
      <c r="F21">
        <v>2021</v>
      </c>
      <c r="G21">
        <v>5</v>
      </c>
      <c r="H21">
        <v>4.3700000000000003E-2</v>
      </c>
    </row>
    <row r="22" spans="1:8" x14ac:dyDescent="0.35">
      <c r="A22">
        <v>2021</v>
      </c>
      <c r="B22">
        <v>6</v>
      </c>
      <c r="C22">
        <v>4.3700000000000003E-2</v>
      </c>
      <c r="F22">
        <v>2021</v>
      </c>
      <c r="G22">
        <v>6</v>
      </c>
      <c r="H22">
        <v>4.3700000000000003E-2</v>
      </c>
    </row>
    <row r="23" spans="1:8" x14ac:dyDescent="0.35">
      <c r="A23">
        <v>2021</v>
      </c>
      <c r="B23">
        <v>7</v>
      </c>
      <c r="C23">
        <v>5.0700000000000002E-2</v>
      </c>
      <c r="F23">
        <v>2021</v>
      </c>
      <c r="G23">
        <v>7</v>
      </c>
      <c r="H23">
        <v>5.0700000000000002E-2</v>
      </c>
    </row>
    <row r="24" spans="1:8" x14ac:dyDescent="0.35">
      <c r="A24">
        <v>2021</v>
      </c>
      <c r="B24">
        <v>8</v>
      </c>
      <c r="C24">
        <v>5.0700000000000002E-2</v>
      </c>
      <c r="F24">
        <v>2021</v>
      </c>
      <c r="G24">
        <v>8</v>
      </c>
      <c r="H24">
        <v>5.0700000000000002E-2</v>
      </c>
    </row>
    <row r="25" spans="1:8" x14ac:dyDescent="0.35">
      <c r="A25">
        <v>2021</v>
      </c>
      <c r="B25">
        <v>9</v>
      </c>
      <c r="C25">
        <v>5.0700000000000002E-2</v>
      </c>
      <c r="F25">
        <v>2021</v>
      </c>
      <c r="G25">
        <v>9</v>
      </c>
      <c r="H25">
        <v>5.0700000000000002E-2</v>
      </c>
    </row>
    <row r="26" spans="1:8" x14ac:dyDescent="0.35">
      <c r="A26">
        <v>2021</v>
      </c>
      <c r="B26">
        <v>10</v>
      </c>
      <c r="C26">
        <v>5.2400000000000002E-2</v>
      </c>
      <c r="F26">
        <v>2021</v>
      </c>
      <c r="G26">
        <v>10</v>
      </c>
      <c r="H26">
        <v>5.2400000000000002E-2</v>
      </c>
    </row>
    <row r="27" spans="1:8" x14ac:dyDescent="0.35">
      <c r="A27">
        <v>2021</v>
      </c>
      <c r="B27">
        <v>11</v>
      </c>
      <c r="C27">
        <v>5.2400000000000002E-2</v>
      </c>
      <c r="F27">
        <v>2021</v>
      </c>
      <c r="G27">
        <v>11</v>
      </c>
      <c r="H27">
        <v>5.2400000000000002E-2</v>
      </c>
    </row>
    <row r="28" spans="1:8" x14ac:dyDescent="0.35">
      <c r="A28">
        <v>2021</v>
      </c>
      <c r="B28">
        <v>12</v>
      </c>
      <c r="C28">
        <v>5.2400000000000002E-2</v>
      </c>
      <c r="F28">
        <v>2021</v>
      </c>
      <c r="G28">
        <v>12</v>
      </c>
      <c r="H28">
        <v>5.2400000000000002E-2</v>
      </c>
    </row>
    <row r="29" spans="1:8" x14ac:dyDescent="0.35">
      <c r="A29">
        <v>2022</v>
      </c>
      <c r="B29">
        <v>1</v>
      </c>
      <c r="C29">
        <v>5.1299999999999998E-2</v>
      </c>
      <c r="F29">
        <v>2022</v>
      </c>
      <c r="G29">
        <v>1</v>
      </c>
      <c r="H29">
        <v>5.1299999999999998E-2</v>
      </c>
    </row>
    <row r="30" spans="1:8" x14ac:dyDescent="0.35">
      <c r="A30">
        <v>2022</v>
      </c>
      <c r="B30">
        <v>2</v>
      </c>
      <c r="C30">
        <v>5.1299999999999998E-2</v>
      </c>
      <c r="F30">
        <v>2022</v>
      </c>
      <c r="G30">
        <v>2</v>
      </c>
      <c r="H30">
        <v>5.1299999999999998E-2</v>
      </c>
    </row>
    <row r="31" spans="1:8" x14ac:dyDescent="0.35">
      <c r="A31">
        <v>2022</v>
      </c>
      <c r="B31">
        <v>3</v>
      </c>
      <c r="C31">
        <v>5.1299999999999998E-2</v>
      </c>
      <c r="F31">
        <v>2022</v>
      </c>
      <c r="G31">
        <v>3</v>
      </c>
      <c r="H31">
        <v>5.1299999999999998E-2</v>
      </c>
    </row>
    <row r="32" spans="1:8" x14ac:dyDescent="0.35">
      <c r="A32">
        <v>2022</v>
      </c>
      <c r="B32">
        <v>4</v>
      </c>
      <c r="C32">
        <v>4.6899999999999997E-2</v>
      </c>
      <c r="F32">
        <v>2022</v>
      </c>
      <c r="G32">
        <v>4</v>
      </c>
      <c r="H32">
        <v>4.6899999999999997E-2</v>
      </c>
    </row>
    <row r="33" spans="1:8" x14ac:dyDescent="0.35">
      <c r="A33">
        <v>2022</v>
      </c>
      <c r="B33">
        <v>5</v>
      </c>
      <c r="C33">
        <v>4.6899999999999997E-2</v>
      </c>
      <c r="F33">
        <v>2022</v>
      </c>
      <c r="G33">
        <v>5</v>
      </c>
      <c r="H33">
        <v>4.6899999999999997E-2</v>
      </c>
    </row>
    <row r="34" spans="1:8" x14ac:dyDescent="0.35">
      <c r="A34">
        <v>2022</v>
      </c>
      <c r="B34">
        <v>6</v>
      </c>
      <c r="C34">
        <v>4.6899999999999997E-2</v>
      </c>
      <c r="F34">
        <v>2022</v>
      </c>
      <c r="G34">
        <v>6</v>
      </c>
      <c r="H34">
        <v>4.6899999999999997E-2</v>
      </c>
    </row>
    <row r="35" spans="1:8" x14ac:dyDescent="0.35">
      <c r="A35">
        <v>2022</v>
      </c>
      <c r="B35">
        <v>7</v>
      </c>
      <c r="C35">
        <v>4.8899999999999999E-2</v>
      </c>
      <c r="F35">
        <v>2022</v>
      </c>
      <c r="G35">
        <v>7</v>
      </c>
      <c r="H35">
        <v>4.8899999999999999E-2</v>
      </c>
    </row>
    <row r="36" spans="1:8" x14ac:dyDescent="0.35">
      <c r="A36">
        <v>2022</v>
      </c>
      <c r="B36">
        <v>8</v>
      </c>
      <c r="C36">
        <v>4.8899999999999999E-2</v>
      </c>
      <c r="F36">
        <v>2022</v>
      </c>
      <c r="G36">
        <v>8</v>
      </c>
      <c r="H36">
        <v>4.8899999999999999E-2</v>
      </c>
    </row>
    <row r="37" spans="1:8" x14ac:dyDescent="0.35">
      <c r="A37">
        <v>2022</v>
      </c>
      <c r="B37">
        <v>9</v>
      </c>
      <c r="C37">
        <v>4.8899999999999999E-2</v>
      </c>
      <c r="F37">
        <v>2022</v>
      </c>
      <c r="G37">
        <v>9</v>
      </c>
      <c r="H37">
        <v>4.8899999999999999E-2</v>
      </c>
    </row>
    <row r="38" spans="1:8" x14ac:dyDescent="0.35">
      <c r="A38">
        <v>2022</v>
      </c>
      <c r="B38">
        <v>10</v>
      </c>
      <c r="C38">
        <v>5.5199999999999999E-2</v>
      </c>
      <c r="F38">
        <v>2022</v>
      </c>
      <c r="G38">
        <v>10</v>
      </c>
      <c r="H38">
        <v>5.5199999999999999E-2</v>
      </c>
    </row>
    <row r="39" spans="1:8" x14ac:dyDescent="0.35">
      <c r="A39">
        <v>2022</v>
      </c>
      <c r="B39">
        <v>11</v>
      </c>
      <c r="C39">
        <v>5.2200000000000003E-2</v>
      </c>
      <c r="F39">
        <v>2022</v>
      </c>
      <c r="G39">
        <v>11</v>
      </c>
      <c r="H39">
        <v>5.2200000000000003E-2</v>
      </c>
    </row>
    <row r="40" spans="1:8" x14ac:dyDescent="0.35">
      <c r="A40">
        <v>2022</v>
      </c>
      <c r="B40">
        <v>12</v>
      </c>
      <c r="C40">
        <v>5.5100000000000003E-2</v>
      </c>
      <c r="F40">
        <v>2022</v>
      </c>
      <c r="G40">
        <v>12</v>
      </c>
      <c r="H40">
        <v>5.5100000000000003E-2</v>
      </c>
    </row>
    <row r="41" spans="1:8" x14ac:dyDescent="0.35">
      <c r="A41">
        <v>2023</v>
      </c>
      <c r="B41">
        <v>1</v>
      </c>
      <c r="C41">
        <v>5.9900000000000002E-2</v>
      </c>
      <c r="F41">
        <v>2023</v>
      </c>
      <c r="G41">
        <v>1</v>
      </c>
      <c r="H41">
        <v>5.9900000000000002E-2</v>
      </c>
    </row>
    <row r="42" spans="1:8" x14ac:dyDescent="0.35">
      <c r="A42">
        <v>2023</v>
      </c>
      <c r="B42">
        <v>2</v>
      </c>
      <c r="C42">
        <v>6.2700000000000006E-2</v>
      </c>
      <c r="F42">
        <v>2023</v>
      </c>
      <c r="G42">
        <v>2</v>
      </c>
      <c r="H42">
        <v>6.2700000000000006E-2</v>
      </c>
    </row>
    <row r="43" spans="1:8" x14ac:dyDescent="0.35">
      <c r="A43">
        <v>2023</v>
      </c>
      <c r="B43">
        <v>3</v>
      </c>
      <c r="C43">
        <v>6.2100000000000002E-2</v>
      </c>
      <c r="F43">
        <v>2023</v>
      </c>
      <c r="G43">
        <v>3</v>
      </c>
      <c r="H43">
        <v>6.2100000000000002E-2</v>
      </c>
    </row>
    <row r="44" spans="1:8" x14ac:dyDescent="0.35">
      <c r="A44">
        <v>2023</v>
      </c>
      <c r="B44">
        <v>4</v>
      </c>
      <c r="C44">
        <v>6.4199999999999993E-2</v>
      </c>
      <c r="F44">
        <v>2023</v>
      </c>
      <c r="G44">
        <v>4</v>
      </c>
      <c r="H44">
        <v>6.4199999999999993E-2</v>
      </c>
    </row>
    <row r="45" spans="1:8" x14ac:dyDescent="0.35">
      <c r="A45">
        <v>2023</v>
      </c>
      <c r="B45">
        <v>5</v>
      </c>
      <c r="C45">
        <v>6.4199999999999993E-2</v>
      </c>
      <c r="F45">
        <v>2023</v>
      </c>
      <c r="G45">
        <v>5</v>
      </c>
      <c r="H45">
        <v>6.4199999999999993E-2</v>
      </c>
    </row>
    <row r="46" spans="1:8" x14ac:dyDescent="0.35">
      <c r="A46">
        <v>2023</v>
      </c>
      <c r="B46">
        <v>6</v>
      </c>
      <c r="C46">
        <v>6.4199999999999993E-2</v>
      </c>
      <c r="F46">
        <v>2023</v>
      </c>
      <c r="G46">
        <v>6</v>
      </c>
      <c r="H46">
        <v>6.4199999999999993E-2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6"/>
  <sheetViews>
    <sheetView workbookViewId="0">
      <selection activeCell="N5" sqref="N5:N6"/>
    </sheetView>
  </sheetViews>
  <sheetFormatPr baseColWidth="10" defaultColWidth="10.81640625" defaultRowHeight="14.5" x14ac:dyDescent="0.35"/>
  <sheetData>
    <row r="1" spans="1:20" ht="18.5" x14ac:dyDescent="0.45">
      <c r="A1" s="41" t="s">
        <v>57</v>
      </c>
    </row>
    <row r="2" spans="1:20" x14ac:dyDescent="0.35">
      <c r="A2" s="40" t="s">
        <v>60</v>
      </c>
    </row>
    <row r="4" spans="1:20" x14ac:dyDescent="0.35">
      <c r="A4" s="42" t="s">
        <v>0</v>
      </c>
      <c r="B4" s="42" t="s">
        <v>1</v>
      </c>
      <c r="C4" s="42" t="s">
        <v>20</v>
      </c>
      <c r="D4" s="42"/>
      <c r="E4" s="42"/>
      <c r="F4" s="42"/>
      <c r="G4" s="42"/>
      <c r="H4" s="42"/>
      <c r="I4" s="42" t="s">
        <v>21</v>
      </c>
      <c r="J4" s="42"/>
      <c r="K4" s="42"/>
      <c r="L4" s="42"/>
      <c r="M4" s="42" t="s">
        <v>22</v>
      </c>
      <c r="N4" s="42"/>
      <c r="Q4" s="42" t="s">
        <v>58</v>
      </c>
      <c r="R4" s="42"/>
      <c r="S4" s="42"/>
      <c r="T4" s="42"/>
    </row>
    <row r="5" spans="1:20" x14ac:dyDescent="0.35">
      <c r="A5" s="42"/>
      <c r="B5" s="42"/>
      <c r="C5" t="s">
        <v>2</v>
      </c>
      <c r="D5" t="s">
        <v>24</v>
      </c>
      <c r="E5" t="s">
        <v>25</v>
      </c>
      <c r="F5" t="s">
        <v>26</v>
      </c>
      <c r="G5" t="s">
        <v>27</v>
      </c>
      <c r="H5" t="s">
        <v>28</v>
      </c>
      <c r="I5" s="42" t="s">
        <v>29</v>
      </c>
      <c r="J5" s="42" t="s">
        <v>30</v>
      </c>
      <c r="K5" s="42" t="s">
        <v>11</v>
      </c>
      <c r="L5" s="42" t="s">
        <v>12</v>
      </c>
      <c r="M5" s="42" t="s">
        <v>31</v>
      </c>
      <c r="N5" s="42" t="s">
        <v>32</v>
      </c>
      <c r="Q5" t="s">
        <v>29</v>
      </c>
      <c r="R5" t="s">
        <v>30</v>
      </c>
      <c r="S5" t="s">
        <v>11</v>
      </c>
      <c r="T5" t="s">
        <v>12</v>
      </c>
    </row>
    <row r="6" spans="1:20" x14ac:dyDescent="0.35">
      <c r="A6" s="42"/>
      <c r="B6" s="42"/>
      <c r="C6" t="s">
        <v>64</v>
      </c>
      <c r="D6" t="s">
        <v>65</v>
      </c>
      <c r="E6" t="s">
        <v>66</v>
      </c>
      <c r="F6" t="s">
        <v>67</v>
      </c>
      <c r="G6" t="s">
        <v>68</v>
      </c>
      <c r="H6" t="s">
        <v>68</v>
      </c>
      <c r="I6" s="42"/>
      <c r="J6" s="42"/>
      <c r="K6" s="42"/>
      <c r="L6" s="42"/>
      <c r="M6" s="42"/>
      <c r="N6" s="42"/>
    </row>
    <row r="7" spans="1:20" x14ac:dyDescent="0.35">
      <c r="A7">
        <v>2021</v>
      </c>
      <c r="B7">
        <v>1</v>
      </c>
      <c r="C7">
        <v>908526</v>
      </c>
      <c r="D7" s="9">
        <f>AVERAGE(TRM!I6:I17)</f>
        <v>3707.7718418922263</v>
      </c>
      <c r="E7" s="10">
        <f>AVERAGE(ANP!H6:H17)</f>
        <v>4.5666666666666668E-2</v>
      </c>
      <c r="F7" s="14">
        <v>73.900000000000006</v>
      </c>
      <c r="G7" s="11">
        <v>105.63</v>
      </c>
      <c r="H7" s="12">
        <v>100.496</v>
      </c>
      <c r="I7" s="9">
        <f>H7/$H$7*100</f>
        <v>100</v>
      </c>
      <c r="J7" s="9">
        <f>G7/$G$7*100</f>
        <v>100</v>
      </c>
      <c r="K7" s="9">
        <f>C7/$C$7*100</f>
        <v>100</v>
      </c>
      <c r="L7" s="9">
        <f>(F7*D7*(1+E7))/($F$7*$D$7*(1+$E$7))*100</f>
        <v>100</v>
      </c>
      <c r="M7" s="9">
        <f t="shared" ref="M7:M36" si="0">I7^$Q$7*J7^$R$7*K7^$S$7*L7^$T$7</f>
        <v>100.00000000000004</v>
      </c>
      <c r="N7" s="9">
        <f>I7^$Q$8*J7^$R$8*K7^$S$8*L7^$T$8</f>
        <v>100.00000000000003</v>
      </c>
      <c r="O7" s="9"/>
      <c r="P7" t="s">
        <v>31</v>
      </c>
      <c r="Q7" s="10">
        <v>0.26600000000000001</v>
      </c>
      <c r="R7" s="10">
        <v>0.153</v>
      </c>
      <c r="S7" s="10">
        <v>0.23280000000000001</v>
      </c>
      <c r="T7" s="10">
        <v>0.34820000000000001</v>
      </c>
    </row>
    <row r="8" spans="1:20" x14ac:dyDescent="0.35">
      <c r="A8">
        <v>2021</v>
      </c>
      <c r="B8">
        <v>2</v>
      </c>
      <c r="C8">
        <v>908526</v>
      </c>
      <c r="D8" s="9">
        <f>AVERAGE(TRM!I7:I18)</f>
        <v>3719.7261358166925</v>
      </c>
      <c r="E8" s="10">
        <f>AVERAGE(ANP!H7:H18)</f>
        <v>4.5133333333333324E-2</v>
      </c>
      <c r="F8" s="14">
        <v>73.900000000000006</v>
      </c>
      <c r="G8" s="11">
        <v>106.27</v>
      </c>
      <c r="H8" s="13">
        <v>100.732</v>
      </c>
      <c r="I8" s="9">
        <f t="shared" ref="I8:I36" si="1">H8/$H$7*100</f>
        <v>100.23483521732209</v>
      </c>
      <c r="J8" s="9">
        <f t="shared" ref="J8:J36" si="2">G8/$G$7*100</f>
        <v>100.60588847865191</v>
      </c>
      <c r="K8" s="9">
        <f t="shared" ref="K8:K36" si="3">C8/$C$7*100</f>
        <v>100</v>
      </c>
      <c r="L8" s="9">
        <f t="shared" ref="L8:L36" si="4">(F8*D8*(1+E8))/($F$7*$D$7*(1+$E$7))*100</f>
        <v>100.27124321224119</v>
      </c>
      <c r="M8" s="9">
        <f t="shared" si="0"/>
        <v>100.24944379236287</v>
      </c>
      <c r="N8" s="9">
        <f t="shared" ref="N8:N36" si="5">I8^$Q$8*J8^$R$8*K8^$S$8*L8^$T$8</f>
        <v>100.35289273768065</v>
      </c>
      <c r="O8" s="9"/>
      <c r="P8" t="s">
        <v>32</v>
      </c>
      <c r="Q8" s="10">
        <v>0.1593</v>
      </c>
      <c r="R8" s="10">
        <v>0.40189999999999998</v>
      </c>
      <c r="S8" s="10">
        <v>0.17249999999999999</v>
      </c>
      <c r="T8" s="10">
        <v>0.26629999999999998</v>
      </c>
    </row>
    <row r="9" spans="1:20" x14ac:dyDescent="0.35">
      <c r="A9">
        <v>2021</v>
      </c>
      <c r="B9">
        <v>3</v>
      </c>
      <c r="C9">
        <v>908526</v>
      </c>
      <c r="D9" s="9">
        <f>AVERAGE(TRM!I8:I19)</f>
        <v>3697.7028024833594</v>
      </c>
      <c r="E9" s="10">
        <f>AVERAGE(ANP!H8:H19)</f>
        <v>4.4599999999999994E-2</v>
      </c>
      <c r="F9" s="14">
        <v>73.900000000000006</v>
      </c>
      <c r="G9" s="11">
        <v>106.49</v>
      </c>
      <c r="H9" s="13">
        <v>99.691999999999993</v>
      </c>
      <c r="I9" s="9">
        <f t="shared" si="1"/>
        <v>99.199968157936638</v>
      </c>
      <c r="J9" s="9">
        <f t="shared" si="2"/>
        <v>100.8141626431885</v>
      </c>
      <c r="K9" s="9">
        <f t="shared" si="3"/>
        <v>100</v>
      </c>
      <c r="L9" s="9">
        <f t="shared" si="4"/>
        <v>99.626702954506555</v>
      </c>
      <c r="M9" s="9">
        <f t="shared" si="0"/>
        <v>99.780414422493109</v>
      </c>
      <c r="N9" s="9">
        <f t="shared" si="5"/>
        <v>100.09838287754917</v>
      </c>
      <c r="O9" s="9"/>
    </row>
    <row r="10" spans="1:20" x14ac:dyDescent="0.35">
      <c r="A10">
        <v>2021</v>
      </c>
      <c r="B10">
        <v>4</v>
      </c>
      <c r="C10">
        <v>908526</v>
      </c>
      <c r="D10" s="9">
        <f>AVERAGE(TRM!I9:I20)</f>
        <v>3670.4846913722481</v>
      </c>
      <c r="E10" s="10">
        <f>AVERAGE(ANP!H9:H20)</f>
        <v>4.5524999999999989E-2</v>
      </c>
      <c r="F10" s="14">
        <v>74</v>
      </c>
      <c r="G10" s="11">
        <v>106.72</v>
      </c>
      <c r="H10" s="13">
        <v>99.734999999999999</v>
      </c>
      <c r="I10" s="9">
        <f t="shared" si="1"/>
        <v>99.242755930584309</v>
      </c>
      <c r="J10" s="9">
        <f t="shared" si="2"/>
        <v>101.03190381520402</v>
      </c>
      <c r="K10" s="9">
        <f t="shared" si="3"/>
        <v>100</v>
      </c>
      <c r="L10" s="9">
        <f t="shared" si="4"/>
        <v>99.114878832213435</v>
      </c>
      <c r="M10" s="9">
        <f t="shared" si="0"/>
        <v>99.645935841372705</v>
      </c>
      <c r="N10" s="9">
        <f t="shared" si="5"/>
        <v>100.0547668350511</v>
      </c>
      <c r="O10" s="9"/>
    </row>
    <row r="11" spans="1:20" x14ac:dyDescent="0.35">
      <c r="A11">
        <v>2021</v>
      </c>
      <c r="B11">
        <v>5</v>
      </c>
      <c r="C11">
        <v>908526</v>
      </c>
      <c r="D11" s="9">
        <f>AVERAGE(TRM!I10:I21)</f>
        <v>3660.2742343830009</v>
      </c>
      <c r="E11" s="10">
        <f>AVERAGE(ANP!H10:H21)</f>
        <v>4.6449999999999991E-2</v>
      </c>
      <c r="F11" s="14">
        <v>74.099999999999994</v>
      </c>
      <c r="G11" s="11">
        <v>106.8</v>
      </c>
      <c r="H11" s="13">
        <v>100.081</v>
      </c>
      <c r="I11" s="9">
        <f t="shared" si="1"/>
        <v>99.587048240726006</v>
      </c>
      <c r="J11" s="9">
        <f t="shared" si="2"/>
        <v>101.1076398750355</v>
      </c>
      <c r="K11" s="9">
        <f t="shared" si="3"/>
        <v>100</v>
      </c>
      <c r="L11" s="9">
        <f t="shared" si="4"/>
        <v>99.060293577127936</v>
      </c>
      <c r="M11" s="9">
        <f t="shared" si="0"/>
        <v>99.730076710508996</v>
      </c>
      <c r="N11" s="9">
        <f t="shared" si="5"/>
        <v>100.12544531635433</v>
      </c>
      <c r="O11" s="9"/>
    </row>
    <row r="12" spans="1:20" x14ac:dyDescent="0.35">
      <c r="A12">
        <v>2021</v>
      </c>
      <c r="B12">
        <v>6</v>
      </c>
      <c r="C12">
        <v>908526</v>
      </c>
      <c r="D12" s="9">
        <f>AVERAGE(TRM!I11:I22)</f>
        <v>3658.8940954941118</v>
      </c>
      <c r="E12" s="10">
        <f>AVERAGE(ANP!H11:H22)</f>
        <v>4.7374999999999994E-2</v>
      </c>
      <c r="F12" s="14">
        <v>74.099999999999994</v>
      </c>
      <c r="G12" s="11">
        <v>106.92</v>
      </c>
      <c r="H12" s="13">
        <v>100.71899999999999</v>
      </c>
      <c r="I12" s="9">
        <f t="shared" si="1"/>
        <v>100.22189937907977</v>
      </c>
      <c r="J12" s="9">
        <f t="shared" si="2"/>
        <v>101.22124396478273</v>
      </c>
      <c r="K12" s="9">
        <f t="shared" si="3"/>
        <v>100</v>
      </c>
      <c r="L12" s="9">
        <f t="shared" si="4"/>
        <v>99.110472446930871</v>
      </c>
      <c r="M12" s="9">
        <f t="shared" si="0"/>
        <v>99.933581192093328</v>
      </c>
      <c r="N12" s="9">
        <f t="shared" si="5"/>
        <v>100.28562057814941</v>
      </c>
      <c r="O12" s="9"/>
    </row>
    <row r="13" spans="1:20" x14ac:dyDescent="0.35">
      <c r="A13">
        <v>2021</v>
      </c>
      <c r="B13">
        <v>7</v>
      </c>
      <c r="C13">
        <v>908526</v>
      </c>
      <c r="D13" s="9">
        <f>AVERAGE(TRM!I12:I23)</f>
        <v>3673.1900363543268</v>
      </c>
      <c r="E13" s="10">
        <f>AVERAGE(ANP!H12:H23)</f>
        <v>4.8008333333333326E-2</v>
      </c>
      <c r="F13" s="14">
        <v>74.7</v>
      </c>
      <c r="G13" s="11">
        <v>107.21</v>
      </c>
      <c r="H13" s="13">
        <v>100.801</v>
      </c>
      <c r="I13" s="9">
        <f t="shared" si="1"/>
        <v>100.30349466645438</v>
      </c>
      <c r="J13" s="9">
        <f t="shared" si="2"/>
        <v>101.49578718167187</v>
      </c>
      <c r="K13" s="9">
        <f t="shared" si="3"/>
        <v>100</v>
      </c>
      <c r="L13" s="9">
        <f t="shared" si="4"/>
        <v>100.3640160245296</v>
      </c>
      <c r="M13" s="9">
        <f t="shared" si="0"/>
        <v>100.43523268634259</v>
      </c>
      <c r="N13" s="9">
        <f t="shared" si="5"/>
        <v>100.74449784174777</v>
      </c>
      <c r="O13" s="9"/>
    </row>
    <row r="14" spans="1:20" x14ac:dyDescent="0.35">
      <c r="A14">
        <v>2021</v>
      </c>
      <c r="B14">
        <v>8</v>
      </c>
      <c r="C14">
        <v>908526</v>
      </c>
      <c r="D14" s="9">
        <f>AVERAGE(TRM!I13:I24)</f>
        <v>3681.3698481822835</v>
      </c>
      <c r="E14" s="10">
        <f>AVERAGE(ANP!H13:H24)</f>
        <v>4.8641666666666666E-2</v>
      </c>
      <c r="F14" s="14">
        <v>74.900000000000006</v>
      </c>
      <c r="G14" s="11">
        <v>107.56</v>
      </c>
      <c r="H14" s="13">
        <v>100.96299999999999</v>
      </c>
      <c r="I14" s="9">
        <f t="shared" si="1"/>
        <v>100.46469511224328</v>
      </c>
      <c r="J14" s="9">
        <f t="shared" si="2"/>
        <v>101.82713244343464</v>
      </c>
      <c r="K14" s="9">
        <f t="shared" si="3"/>
        <v>100</v>
      </c>
      <c r="L14" s="9">
        <f t="shared" si="4"/>
        <v>100.91777674714551</v>
      </c>
      <c r="M14" s="9">
        <f t="shared" si="0"/>
        <v>100.72105009357064</v>
      </c>
      <c r="N14" s="9">
        <f t="shared" si="5"/>
        <v>101.05031780371442</v>
      </c>
      <c r="O14" s="9"/>
    </row>
    <row r="15" spans="1:20" x14ac:dyDescent="0.35">
      <c r="A15">
        <v>2021</v>
      </c>
      <c r="B15">
        <v>9</v>
      </c>
      <c r="C15">
        <v>908526</v>
      </c>
      <c r="D15" s="9">
        <f>AVERAGE(TRM!I14:I25)</f>
        <v>3687.3133759600619</v>
      </c>
      <c r="E15" s="10">
        <f>AVERAGE(ANP!H14:H25)</f>
        <v>4.9275000000000006E-2</v>
      </c>
      <c r="F15" s="14">
        <v>75.2</v>
      </c>
      <c r="G15" s="11">
        <v>107.68</v>
      </c>
      <c r="H15" s="13">
        <v>100.895</v>
      </c>
      <c r="I15" s="9">
        <f t="shared" si="1"/>
        <v>100.39703072759114</v>
      </c>
      <c r="J15" s="9">
        <f t="shared" si="2"/>
        <v>101.94073653318188</v>
      </c>
      <c r="K15" s="9">
        <f t="shared" si="3"/>
        <v>100</v>
      </c>
      <c r="L15" s="9">
        <f t="shared" si="4"/>
        <v>101.54686275176996</v>
      </c>
      <c r="M15" s="9">
        <f t="shared" si="0"/>
        <v>100.93835864441363</v>
      </c>
      <c r="N15" s="9">
        <f t="shared" si="5"/>
        <v>101.25218261448423</v>
      </c>
      <c r="O15" s="9"/>
    </row>
    <row r="16" spans="1:20" x14ac:dyDescent="0.35">
      <c r="A16">
        <v>2021</v>
      </c>
      <c r="B16">
        <v>10</v>
      </c>
      <c r="C16">
        <v>908526</v>
      </c>
      <c r="D16" s="9">
        <f>AVERAGE(TRM!I15:I26)</f>
        <v>3682.2796931643625</v>
      </c>
      <c r="E16" s="10">
        <f>AVERAGE(ANP!H15:H26)</f>
        <v>4.9258333333333341E-2</v>
      </c>
      <c r="F16" s="14">
        <v>75.400000000000006</v>
      </c>
      <c r="G16" s="11">
        <v>107.46</v>
      </c>
      <c r="H16" s="13">
        <v>100.815</v>
      </c>
      <c r="I16" s="9">
        <f t="shared" si="1"/>
        <v>100.31742556917689</v>
      </c>
      <c r="J16" s="9">
        <f t="shared" si="2"/>
        <v>101.73246236864526</v>
      </c>
      <c r="K16" s="9">
        <f t="shared" si="3"/>
        <v>100</v>
      </c>
      <c r="L16" s="9">
        <f t="shared" si="4"/>
        <v>101.67632522194768</v>
      </c>
      <c r="M16" s="9">
        <f t="shared" si="0"/>
        <v>100.93025665769126</v>
      </c>
      <c r="N16" s="9">
        <f t="shared" si="5"/>
        <v>101.19053606588506</v>
      </c>
      <c r="O16" s="9"/>
    </row>
    <row r="17" spans="1:15" x14ac:dyDescent="0.35">
      <c r="A17">
        <v>2021</v>
      </c>
      <c r="B17">
        <v>11</v>
      </c>
      <c r="C17">
        <v>908526</v>
      </c>
      <c r="D17" s="9">
        <f>AVERAGE(TRM!I16:I27)</f>
        <v>3700.385887608807</v>
      </c>
      <c r="E17" s="10">
        <f>AVERAGE(ANP!H16:H27)</f>
        <v>4.9241666666666677E-2</v>
      </c>
      <c r="F17" s="14">
        <v>75.599999999999994</v>
      </c>
      <c r="G17" s="11">
        <v>107.71</v>
      </c>
      <c r="H17" s="13">
        <v>100.773</v>
      </c>
      <c r="I17" s="9">
        <f t="shared" si="1"/>
        <v>100.2756328610094</v>
      </c>
      <c r="J17" s="9">
        <f t="shared" si="2"/>
        <v>101.96913755561867</v>
      </c>
      <c r="K17" s="9">
        <f t="shared" si="3"/>
        <v>100</v>
      </c>
      <c r="L17" s="9">
        <f t="shared" si="4"/>
        <v>102.44567677044975</v>
      </c>
      <c r="M17" s="9">
        <f t="shared" si="0"/>
        <v>101.22029102030879</v>
      </c>
      <c r="N17" s="9">
        <f t="shared" si="5"/>
        <v>101.48187280355531</v>
      </c>
      <c r="O17" s="9"/>
    </row>
    <row r="18" spans="1:15" x14ac:dyDescent="0.35">
      <c r="A18">
        <v>2021</v>
      </c>
      <c r="B18">
        <v>12</v>
      </c>
      <c r="C18">
        <v>908526</v>
      </c>
      <c r="D18" s="9">
        <f>AVERAGE(TRM!I17:I28)</f>
        <v>3741.8030919098819</v>
      </c>
      <c r="E18" s="10">
        <f>AVERAGE(ANP!H17:H28)</f>
        <v>4.9225000000000012E-2</v>
      </c>
      <c r="F18" s="14">
        <v>75.8</v>
      </c>
      <c r="G18" s="11">
        <v>108.02</v>
      </c>
      <c r="H18" s="13">
        <v>101.001</v>
      </c>
      <c r="I18" s="9">
        <f t="shared" si="1"/>
        <v>100.50250756249007</v>
      </c>
      <c r="J18" s="9">
        <f t="shared" si="2"/>
        <v>102.26261478746568</v>
      </c>
      <c r="K18" s="9">
        <f t="shared" si="3"/>
        <v>100</v>
      </c>
      <c r="L18" s="9">
        <f t="shared" si="4"/>
        <v>103.86472148091632</v>
      </c>
      <c r="M18" s="9">
        <f t="shared" si="0"/>
        <v>101.81222256553741</v>
      </c>
      <c r="N18" s="9">
        <f t="shared" si="5"/>
        <v>102.00875421453483</v>
      </c>
      <c r="O18" s="9"/>
    </row>
    <row r="19" spans="1:15" x14ac:dyDescent="0.35">
      <c r="A19">
        <v>2022</v>
      </c>
      <c r="B19">
        <v>1</v>
      </c>
      <c r="C19">
        <v>1000000</v>
      </c>
      <c r="D19" s="9">
        <f>AVERAGE(TRM!I18:I29)</f>
        <v>3784.1609682539674</v>
      </c>
      <c r="E19" s="10">
        <f>AVERAGE(ANP!H18:H29)</f>
        <v>4.9325000000000008E-2</v>
      </c>
      <c r="F19" s="14">
        <v>76</v>
      </c>
      <c r="G19" s="11">
        <v>109.01</v>
      </c>
      <c r="H19" s="13">
        <v>102.167</v>
      </c>
      <c r="I19" s="9">
        <f t="shared" si="1"/>
        <v>101.66275274637798</v>
      </c>
      <c r="J19" s="9">
        <f t="shared" si="2"/>
        <v>103.19984852788036</v>
      </c>
      <c r="K19" s="9">
        <f t="shared" si="3"/>
        <v>110.06839650158608</v>
      </c>
      <c r="L19" s="9">
        <f t="shared" si="4"/>
        <v>105.32767794180171</v>
      </c>
      <c r="M19" s="9">
        <f t="shared" si="0"/>
        <v>105.08635214789665</v>
      </c>
      <c r="N19" s="9">
        <f t="shared" si="5"/>
        <v>104.67148242117655</v>
      </c>
      <c r="O19" s="9"/>
    </row>
    <row r="20" spans="1:15" x14ac:dyDescent="0.35">
      <c r="A20">
        <v>2022</v>
      </c>
      <c r="B20">
        <v>2</v>
      </c>
      <c r="C20">
        <v>1000000</v>
      </c>
      <c r="D20" s="9">
        <f>AVERAGE(TRM!I19:I30)</f>
        <v>3815.9385873015872</v>
      </c>
      <c r="E20" s="10">
        <f>AVERAGE(ANP!H19:H30)</f>
        <v>4.9425000000000004E-2</v>
      </c>
      <c r="F20" s="14">
        <v>76</v>
      </c>
      <c r="G20" s="11">
        <v>110.28</v>
      </c>
      <c r="H20" s="13">
        <v>103.46</v>
      </c>
      <c r="I20" s="9">
        <f t="shared" si="1"/>
        <v>102.94937111924854</v>
      </c>
      <c r="J20" s="9">
        <f t="shared" si="2"/>
        <v>104.4021584777052</v>
      </c>
      <c r="K20" s="9">
        <f t="shared" si="3"/>
        <v>110.06839650158608</v>
      </c>
      <c r="L20" s="9">
        <f t="shared" si="4"/>
        <v>106.22229261282293</v>
      </c>
      <c r="M20" s="9">
        <f t="shared" si="0"/>
        <v>105.93703479907471</v>
      </c>
      <c r="N20" s="9">
        <f t="shared" si="5"/>
        <v>105.60836829243924</v>
      </c>
      <c r="O20" s="9"/>
    </row>
    <row r="21" spans="1:15" x14ac:dyDescent="0.35">
      <c r="A21">
        <v>2022</v>
      </c>
      <c r="B21">
        <v>3</v>
      </c>
      <c r="C21">
        <v>1000000</v>
      </c>
      <c r="D21" s="9">
        <f>AVERAGE(TRM!I20:I31)</f>
        <v>3832.13880235535</v>
      </c>
      <c r="E21" s="10">
        <f>AVERAGE(ANP!H20:H31)</f>
        <v>4.9525000000000007E-2</v>
      </c>
      <c r="F21" s="14">
        <v>76.400000000000006</v>
      </c>
      <c r="G21" s="11">
        <v>110.89</v>
      </c>
      <c r="H21" s="13">
        <v>104.187</v>
      </c>
      <c r="I21" s="9">
        <f t="shared" si="1"/>
        <v>103.67278299633817</v>
      </c>
      <c r="J21" s="9">
        <f t="shared" si="2"/>
        <v>104.97964593392028</v>
      </c>
      <c r="K21" s="9">
        <f t="shared" si="3"/>
        <v>110.06839650158608</v>
      </c>
      <c r="L21" s="9">
        <f t="shared" si="4"/>
        <v>107.24490613032299</v>
      </c>
      <c r="M21" s="9">
        <f t="shared" si="0"/>
        <v>106.57911910376626</v>
      </c>
      <c r="N21" s="9">
        <f t="shared" si="5"/>
        <v>106.23158233756413</v>
      </c>
      <c r="O21" s="9"/>
    </row>
    <row r="22" spans="1:15" x14ac:dyDescent="0.35">
      <c r="A22">
        <v>2022</v>
      </c>
      <c r="B22">
        <v>4</v>
      </c>
      <c r="C22">
        <v>1000000</v>
      </c>
      <c r="D22" s="9">
        <f>AVERAGE(TRM!I21:I32)</f>
        <v>3843.9893023553509</v>
      </c>
      <c r="E22" s="10">
        <f>AVERAGE(ANP!H21:H32)</f>
        <v>4.9791666666666658E-2</v>
      </c>
      <c r="F22" s="14">
        <v>77.3</v>
      </c>
      <c r="G22" s="11">
        <v>111.58</v>
      </c>
      <c r="H22" s="13">
        <v>104.3</v>
      </c>
      <c r="I22" s="9">
        <f t="shared" si="1"/>
        <v>103.78522528259833</v>
      </c>
      <c r="J22" s="9">
        <f t="shared" si="2"/>
        <v>105.63286944996686</v>
      </c>
      <c r="K22" s="9">
        <f t="shared" si="3"/>
        <v>110.06839650158608</v>
      </c>
      <c r="L22" s="9">
        <f t="shared" si="4"/>
        <v>108.87146851801231</v>
      </c>
      <c r="M22" s="9">
        <f t="shared" si="0"/>
        <v>107.27187110478044</v>
      </c>
      <c r="N22" s="9">
        <f t="shared" si="5"/>
        <v>106.94297578358758</v>
      </c>
      <c r="O22" s="9"/>
    </row>
    <row r="23" spans="1:15" x14ac:dyDescent="0.35">
      <c r="A23">
        <v>2022</v>
      </c>
      <c r="B23">
        <v>5</v>
      </c>
      <c r="C23">
        <v>1000000</v>
      </c>
      <c r="D23" s="9">
        <f>AVERAGE(TRM!I22:I33)</f>
        <v>3867.6070711725552</v>
      </c>
      <c r="E23" s="10">
        <f>AVERAGE(ANP!H22:H33)</f>
        <v>5.0058333333333337E-2</v>
      </c>
      <c r="F23" s="14">
        <v>77.5</v>
      </c>
      <c r="G23" s="11">
        <v>112.2</v>
      </c>
      <c r="H23" s="13">
        <v>105.462</v>
      </c>
      <c r="I23" s="9">
        <f t="shared" si="1"/>
        <v>104.94149020856551</v>
      </c>
      <c r="J23" s="9">
        <f t="shared" si="2"/>
        <v>106.21982391366089</v>
      </c>
      <c r="K23" s="9">
        <f t="shared" si="3"/>
        <v>110.06839650158608</v>
      </c>
      <c r="L23" s="9">
        <f t="shared" si="4"/>
        <v>109.85169682674061</v>
      </c>
      <c r="M23" s="9">
        <f t="shared" si="0"/>
        <v>108.01632451264265</v>
      </c>
      <c r="N23" s="9">
        <f t="shared" si="5"/>
        <v>107.62732908409531</v>
      </c>
      <c r="O23" s="9"/>
    </row>
    <row r="24" spans="1:15" x14ac:dyDescent="0.35">
      <c r="A24">
        <v>2022</v>
      </c>
      <c r="B24">
        <v>6</v>
      </c>
      <c r="C24">
        <v>1000000</v>
      </c>
      <c r="D24" s="9">
        <f>AVERAGE(TRM!I23:I34)</f>
        <v>3888.0840711725559</v>
      </c>
      <c r="E24" s="10">
        <f>AVERAGE(ANP!H23:H34)</f>
        <v>5.0324999999999988E-2</v>
      </c>
      <c r="F24" s="14">
        <v>77.8</v>
      </c>
      <c r="G24" s="11">
        <v>112.7</v>
      </c>
      <c r="H24" s="13">
        <v>106.005</v>
      </c>
      <c r="I24" s="9">
        <f t="shared" si="1"/>
        <v>105.48181022130234</v>
      </c>
      <c r="J24" s="9">
        <f t="shared" si="2"/>
        <v>106.69317428760769</v>
      </c>
      <c r="K24" s="9">
        <f t="shared" si="3"/>
        <v>110.06839650158608</v>
      </c>
      <c r="L24" s="9">
        <f t="shared" si="4"/>
        <v>110.88894265888298</v>
      </c>
      <c r="M24" s="9">
        <f t="shared" si="0"/>
        <v>108.59236425965447</v>
      </c>
      <c r="N24" s="9">
        <f t="shared" si="5"/>
        <v>108.17847279035381</v>
      </c>
      <c r="O24" s="9"/>
    </row>
    <row r="25" spans="1:15" x14ac:dyDescent="0.35">
      <c r="A25">
        <v>2022</v>
      </c>
      <c r="B25">
        <v>7</v>
      </c>
      <c r="C25">
        <v>1000000</v>
      </c>
      <c r="D25" s="9">
        <f>AVERAGE(TRM!I24:I35)</f>
        <v>3932.949716333846</v>
      </c>
      <c r="E25" s="10">
        <f>AVERAGE(ANP!H24:H35)</f>
        <v>5.017499999999999E-2</v>
      </c>
      <c r="F25" s="14">
        <v>78.2</v>
      </c>
      <c r="G25" s="11">
        <v>113.05</v>
      </c>
      <c r="H25" s="13">
        <v>106.605</v>
      </c>
      <c r="I25" s="9">
        <f t="shared" si="1"/>
        <v>106.07884890940933</v>
      </c>
      <c r="J25" s="9">
        <f t="shared" si="2"/>
        <v>107.02451954937044</v>
      </c>
      <c r="K25" s="9">
        <f t="shared" si="3"/>
        <v>110.06839650158608</v>
      </c>
      <c r="L25" s="9">
        <f t="shared" si="4"/>
        <v>112.72912034203605</v>
      </c>
      <c r="M25" s="9">
        <f t="shared" si="0"/>
        <v>109.43248015765278</v>
      </c>
      <c r="N25" s="9">
        <f t="shared" si="5"/>
        <v>108.88699791115138</v>
      </c>
      <c r="O25" s="9"/>
    </row>
    <row r="26" spans="1:15" x14ac:dyDescent="0.35">
      <c r="A26">
        <v>2022</v>
      </c>
      <c r="B26">
        <v>8</v>
      </c>
      <c r="C26">
        <v>1000000</v>
      </c>
      <c r="D26" s="9">
        <f>AVERAGE(TRM!I25:I36)</f>
        <v>3969.7235335381465</v>
      </c>
      <c r="E26" s="10">
        <f>AVERAGE(ANP!H25:H36)</f>
        <v>5.0024999999999986E-2</v>
      </c>
      <c r="F26" s="14">
        <v>78.599999999999994</v>
      </c>
      <c r="G26" s="11">
        <v>113.63</v>
      </c>
      <c r="H26" s="13">
        <v>107.372</v>
      </c>
      <c r="I26" s="9">
        <f t="shared" si="1"/>
        <v>106.8420633657061</v>
      </c>
      <c r="J26" s="9">
        <f t="shared" si="2"/>
        <v>107.57360598314874</v>
      </c>
      <c r="K26" s="9">
        <f t="shared" si="3"/>
        <v>110.06839650158608</v>
      </c>
      <c r="L26" s="9">
        <f t="shared" si="4"/>
        <v>114.34883463523147</v>
      </c>
      <c r="M26" s="9">
        <f t="shared" si="0"/>
        <v>110.27365629919484</v>
      </c>
      <c r="N26" s="9">
        <f t="shared" si="5"/>
        <v>109.6516303111751</v>
      </c>
      <c r="O26" s="9"/>
    </row>
    <row r="27" spans="1:15" x14ac:dyDescent="0.35">
      <c r="A27">
        <v>2022</v>
      </c>
      <c r="B27">
        <v>9</v>
      </c>
      <c r="C27">
        <v>1000000</v>
      </c>
      <c r="D27" s="9">
        <f>AVERAGE(TRM!I26:I37)</f>
        <v>4020.7329779825909</v>
      </c>
      <c r="E27" s="10">
        <f>AVERAGE(ANP!H26:H37)</f>
        <v>4.9875000000000003E-2</v>
      </c>
      <c r="F27" s="14">
        <v>78.400000000000006</v>
      </c>
      <c r="G27" s="11">
        <v>114.16</v>
      </c>
      <c r="H27" s="13">
        <v>107.41800000000001</v>
      </c>
      <c r="I27" s="9">
        <f t="shared" si="1"/>
        <v>106.8878363317943</v>
      </c>
      <c r="J27" s="9">
        <f t="shared" si="2"/>
        <v>108.07535737953233</v>
      </c>
      <c r="K27" s="9">
        <f t="shared" si="3"/>
        <v>110.06839650158608</v>
      </c>
      <c r="L27" s="9">
        <f t="shared" si="4"/>
        <v>115.50696817455064</v>
      </c>
      <c r="M27" s="9">
        <f t="shared" si="0"/>
        <v>110.75270408802139</v>
      </c>
      <c r="N27" s="9">
        <f t="shared" si="5"/>
        <v>110.15961100816089</v>
      </c>
      <c r="O27" s="9"/>
    </row>
    <row r="28" spans="1:15" x14ac:dyDescent="0.35">
      <c r="A28">
        <v>2022</v>
      </c>
      <c r="B28">
        <v>10</v>
      </c>
      <c r="C28">
        <v>1000000</v>
      </c>
      <c r="D28" s="9">
        <f>AVERAGE(TRM!I27:I38)</f>
        <v>4098.9368220686119</v>
      </c>
      <c r="E28" s="10">
        <f>AVERAGE(ANP!H27:H38)</f>
        <v>5.0108333333333338E-2</v>
      </c>
      <c r="F28" s="14">
        <v>78.599999999999994</v>
      </c>
      <c r="G28" s="11">
        <v>114.61</v>
      </c>
      <c r="H28" s="13">
        <v>107.67700000000001</v>
      </c>
      <c r="I28" s="9">
        <f t="shared" si="1"/>
        <v>107.14555803216051</v>
      </c>
      <c r="J28" s="9">
        <f t="shared" si="2"/>
        <v>108.50137271608445</v>
      </c>
      <c r="K28" s="9">
        <f t="shared" si="3"/>
        <v>110.06839650158608</v>
      </c>
      <c r="L28" s="9">
        <f t="shared" si="4"/>
        <v>118.08022475626731</v>
      </c>
      <c r="M28" s="9">
        <f t="shared" si="0"/>
        <v>111.74442718355873</v>
      </c>
      <c r="N28" s="9">
        <f t="shared" si="5"/>
        <v>111.02579496785772</v>
      </c>
      <c r="O28" s="9"/>
    </row>
    <row r="29" spans="1:15" x14ac:dyDescent="0.35">
      <c r="A29">
        <v>2022</v>
      </c>
      <c r="B29">
        <v>11</v>
      </c>
      <c r="C29">
        <v>1000000</v>
      </c>
      <c r="D29" s="9">
        <f>AVERAGE(TRM!I28:I39)</f>
        <v>4184.2501276241674</v>
      </c>
      <c r="E29" s="10">
        <f>AVERAGE(ANP!H28:H39)</f>
        <v>5.0091666666666666E-2</v>
      </c>
      <c r="F29" s="14">
        <v>78.599999999999994</v>
      </c>
      <c r="G29" s="11">
        <v>115.12</v>
      </c>
      <c r="H29" s="13">
        <v>109.29</v>
      </c>
      <c r="I29" s="9">
        <f t="shared" si="1"/>
        <v>108.75059703868813</v>
      </c>
      <c r="J29" s="9">
        <f t="shared" si="2"/>
        <v>108.98419009751019</v>
      </c>
      <c r="K29" s="9">
        <f t="shared" si="3"/>
        <v>110.06839650158608</v>
      </c>
      <c r="L29" s="9">
        <f t="shared" si="4"/>
        <v>120.535976831879</v>
      </c>
      <c r="M29" s="9">
        <f t="shared" si="0"/>
        <v>113.0710250065995</v>
      </c>
      <c r="N29" s="9">
        <f t="shared" si="5"/>
        <v>112.10065064483581</v>
      </c>
      <c r="O29" s="9"/>
    </row>
    <row r="30" spans="1:15" x14ac:dyDescent="0.35">
      <c r="A30">
        <v>2022</v>
      </c>
      <c r="B30">
        <v>12</v>
      </c>
      <c r="C30">
        <v>1000000</v>
      </c>
      <c r="D30" s="9">
        <f>AVERAGE(TRM!I29:I40)</f>
        <v>4253.0298856886848</v>
      </c>
      <c r="E30" s="10">
        <f>AVERAGE(ANP!H29:H40)</f>
        <v>5.0316666666666669E-2</v>
      </c>
      <c r="F30" s="14">
        <v>78.599999999999994</v>
      </c>
      <c r="G30" s="11">
        <v>115.97</v>
      </c>
      <c r="H30" s="13">
        <v>109.414</v>
      </c>
      <c r="I30" s="9">
        <f t="shared" si="1"/>
        <v>108.87398503423023</v>
      </c>
      <c r="J30" s="9">
        <f t="shared" si="2"/>
        <v>109.78888573321974</v>
      </c>
      <c r="K30" s="9">
        <f t="shared" si="3"/>
        <v>110.06839650158608</v>
      </c>
      <c r="L30" s="9">
        <f t="shared" si="4"/>
        <v>122.54357140063152</v>
      </c>
      <c r="M30" s="9">
        <f t="shared" si="0"/>
        <v>113.88566804186385</v>
      </c>
      <c r="N30" s="9">
        <f t="shared" si="5"/>
        <v>112.9486380267209</v>
      </c>
      <c r="O30" s="9"/>
    </row>
    <row r="31" spans="1:15" x14ac:dyDescent="0.35">
      <c r="A31">
        <v>2023</v>
      </c>
      <c r="B31">
        <v>1</v>
      </c>
      <c r="C31">
        <v>1160000</v>
      </c>
      <c r="D31" s="9">
        <f>AVERAGE(TRM!I30:I41)</f>
        <v>4312.6621975166418</v>
      </c>
      <c r="E31" s="10">
        <f>AVERAGE(ANP!H30:H41)</f>
        <v>5.103333333333334E-2</v>
      </c>
      <c r="F31" s="14">
        <v>78.7</v>
      </c>
      <c r="G31" s="11">
        <v>117.93</v>
      </c>
      <c r="H31" s="13">
        <v>114.377</v>
      </c>
      <c r="I31" s="9">
        <f t="shared" si="1"/>
        <v>113.8124900493552</v>
      </c>
      <c r="J31" s="9">
        <f t="shared" si="2"/>
        <v>111.64441919909119</v>
      </c>
      <c r="K31" s="9">
        <f t="shared" si="3"/>
        <v>127.67933994183987</v>
      </c>
      <c r="L31" s="9">
        <f t="shared" si="4"/>
        <v>124.50476126996806</v>
      </c>
      <c r="M31" s="9">
        <f t="shared" si="0"/>
        <v>120.2580666621551</v>
      </c>
      <c r="N31" s="9">
        <f t="shared" si="5"/>
        <v>117.98602845179087</v>
      </c>
      <c r="O31" s="9"/>
    </row>
    <row r="32" spans="1:15" x14ac:dyDescent="0.35">
      <c r="A32">
        <v>2023</v>
      </c>
      <c r="B32">
        <v>2</v>
      </c>
      <c r="C32">
        <v>1160000</v>
      </c>
      <c r="D32" s="9">
        <f>AVERAGE(TRM!I31:I42)</f>
        <v>4384.9352629928326</v>
      </c>
      <c r="E32" s="10">
        <f>AVERAGE(ANP!H31:H42)</f>
        <v>5.1983333333333333E-2</v>
      </c>
      <c r="F32" s="14">
        <v>79</v>
      </c>
      <c r="G32" s="11">
        <v>119.92</v>
      </c>
      <c r="H32" s="13">
        <v>116.4</v>
      </c>
      <c r="I32" s="9">
        <f t="shared" si="1"/>
        <v>115.82550549275594</v>
      </c>
      <c r="J32" s="9">
        <f t="shared" si="2"/>
        <v>113.52835368739942</v>
      </c>
      <c r="K32" s="9">
        <f t="shared" si="3"/>
        <v>127.67933994183987</v>
      </c>
      <c r="L32" s="9">
        <f t="shared" si="4"/>
        <v>127.18867186097529</v>
      </c>
      <c r="M32" s="9">
        <f t="shared" si="0"/>
        <v>122.03283730765338</v>
      </c>
      <c r="N32" s="9">
        <f t="shared" si="5"/>
        <v>119.7928424540235</v>
      </c>
      <c r="O32" s="9"/>
    </row>
    <row r="33" spans="1:15" x14ac:dyDescent="0.35">
      <c r="A33">
        <v>2023</v>
      </c>
      <c r="B33">
        <v>3</v>
      </c>
      <c r="C33">
        <v>1160000</v>
      </c>
      <c r="D33" s="9">
        <f>AVERAGE(TRM!I32:I43)</f>
        <v>4464.8631662186381</v>
      </c>
      <c r="E33" s="10">
        <f>AVERAGE(ANP!H32:H43)</f>
        <v>5.2883333333333338E-2</v>
      </c>
      <c r="F33" s="14">
        <v>79</v>
      </c>
      <c r="G33" s="11">
        <v>120.98</v>
      </c>
      <c r="H33" s="13">
        <v>117.03</v>
      </c>
      <c r="I33" s="9">
        <f t="shared" si="1"/>
        <v>116.45239611526827</v>
      </c>
      <c r="J33" s="9">
        <f t="shared" si="2"/>
        <v>114.53185648016664</v>
      </c>
      <c r="K33" s="9">
        <f t="shared" si="3"/>
        <v>127.67933994183987</v>
      </c>
      <c r="L33" s="9">
        <f t="shared" si="4"/>
        <v>129.61784351922253</v>
      </c>
      <c r="M33" s="9">
        <f t="shared" si="0"/>
        <v>123.18163633948897</v>
      </c>
      <c r="N33" s="9">
        <f t="shared" si="5"/>
        <v>120.92841687372986</v>
      </c>
      <c r="O33" s="9"/>
    </row>
    <row r="34" spans="1:15" x14ac:dyDescent="0.35">
      <c r="A34">
        <v>2023</v>
      </c>
      <c r="B34">
        <v>4</v>
      </c>
      <c r="C34">
        <v>1160000</v>
      </c>
      <c r="D34" s="9">
        <f>AVERAGE(TRM!I33:I44)</f>
        <v>4527.3375273297488</v>
      </c>
      <c r="E34" s="10">
        <f>AVERAGE(ANP!H33:H44)</f>
        <v>5.4325000000000005E-2</v>
      </c>
      <c r="F34" s="14">
        <v>78.7</v>
      </c>
      <c r="G34" s="11">
        <v>122.04</v>
      </c>
      <c r="H34" s="13">
        <v>117.29</v>
      </c>
      <c r="I34" s="9">
        <f t="shared" si="1"/>
        <v>116.71111288011464</v>
      </c>
      <c r="J34" s="9">
        <f t="shared" si="2"/>
        <v>115.53535927293383</v>
      </c>
      <c r="K34" s="9">
        <f t="shared" si="3"/>
        <v>127.67933994183987</v>
      </c>
      <c r="L34" s="9">
        <f t="shared" si="4"/>
        <v>131.111687270522</v>
      </c>
      <c r="M34" s="9">
        <f t="shared" si="0"/>
        <v>123.91242337897054</v>
      </c>
      <c r="N34" s="9">
        <f t="shared" si="5"/>
        <v>121.76705880479173</v>
      </c>
      <c r="O34" s="9"/>
    </row>
    <row r="35" spans="1:15" x14ac:dyDescent="0.35">
      <c r="A35">
        <v>2023</v>
      </c>
      <c r="B35">
        <v>5</v>
      </c>
      <c r="C35">
        <v>1160000</v>
      </c>
      <c r="D35" s="9">
        <f>AVERAGE(TRM!I34:I45)</f>
        <v>4570.755000448029</v>
      </c>
      <c r="E35" s="10">
        <f>AVERAGE(ANP!H34:H45)</f>
        <v>5.576666666666668E-2</v>
      </c>
      <c r="F35" s="14">
        <v>78.7</v>
      </c>
      <c r="G35" s="11">
        <v>122.75</v>
      </c>
      <c r="H35" s="13">
        <v>117.45</v>
      </c>
      <c r="I35" s="9">
        <f t="shared" si="1"/>
        <v>116.87032319694318</v>
      </c>
      <c r="J35" s="9">
        <f t="shared" si="2"/>
        <v>116.20751680393828</v>
      </c>
      <c r="K35" s="9">
        <f t="shared" si="3"/>
        <v>127.67933994183987</v>
      </c>
      <c r="L35" s="9">
        <f t="shared" si="4"/>
        <v>132.55005649193956</v>
      </c>
      <c r="M35" s="9">
        <f t="shared" si="0"/>
        <v>124.53967686540128</v>
      </c>
      <c r="N35" s="9">
        <f t="shared" si="5"/>
        <v>122.43300249516589</v>
      </c>
      <c r="O35" s="9"/>
    </row>
    <row r="36" spans="1:15" x14ac:dyDescent="0.35">
      <c r="A36">
        <v>2023</v>
      </c>
      <c r="B36">
        <v>6</v>
      </c>
      <c r="C36">
        <v>1160000</v>
      </c>
      <c r="D36" s="9">
        <f>AVERAGE(TRM!I35:I46)</f>
        <v>4593.9634448924744</v>
      </c>
      <c r="E36" s="10">
        <f>AVERAGE(ANP!H35:H46)</f>
        <v>5.7208333333333333E-2</v>
      </c>
      <c r="F36" s="14">
        <v>78.599999999999994</v>
      </c>
      <c r="G36" s="11">
        <v>123.25</v>
      </c>
      <c r="H36" s="13">
        <v>117.6</v>
      </c>
      <c r="I36" s="9">
        <f t="shared" si="1"/>
        <v>117.01958286896992</v>
      </c>
      <c r="J36" s="9">
        <f t="shared" si="2"/>
        <v>116.68086717788509</v>
      </c>
      <c r="K36" s="9">
        <f t="shared" si="3"/>
        <v>127.67933994183987</v>
      </c>
      <c r="L36" s="9">
        <f t="shared" si="4"/>
        <v>133.23549954499688</v>
      </c>
      <c r="M36" s="9">
        <f t="shared" si="0"/>
        <v>124.88355983702827</v>
      </c>
      <c r="N36" s="9">
        <f t="shared" si="5"/>
        <v>122.82671797147495</v>
      </c>
      <c r="O36" s="9"/>
    </row>
  </sheetData>
  <mergeCells count="12">
    <mergeCell ref="C4:H4"/>
    <mergeCell ref="I4:L4"/>
    <mergeCell ref="Q4:T4"/>
    <mergeCell ref="M4:N4"/>
    <mergeCell ref="A4:A6"/>
    <mergeCell ref="B4:B6"/>
    <mergeCell ref="I5:I6"/>
    <mergeCell ref="J5:J6"/>
    <mergeCell ref="K5:K6"/>
    <mergeCell ref="L5:L6"/>
    <mergeCell ref="M5:M6"/>
    <mergeCell ref="N5:N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6"/>
  <sheetViews>
    <sheetView tabSelected="1" workbookViewId="0">
      <selection activeCell="L4" sqref="L4:L6"/>
    </sheetView>
  </sheetViews>
  <sheetFormatPr baseColWidth="10" defaultColWidth="11.453125" defaultRowHeight="14.5" x14ac:dyDescent="0.35"/>
  <cols>
    <col min="4" max="4" width="22.81640625" bestFit="1" customWidth="1"/>
    <col min="7" max="7" width="12" bestFit="1" customWidth="1"/>
  </cols>
  <sheetData>
    <row r="1" spans="1:18" ht="18.5" x14ac:dyDescent="0.45">
      <c r="A1" s="41" t="s">
        <v>59</v>
      </c>
    </row>
    <row r="2" spans="1:18" x14ac:dyDescent="0.35">
      <c r="A2" s="40" t="s">
        <v>61</v>
      </c>
    </row>
    <row r="4" spans="1:18" ht="14.5" customHeight="1" x14ac:dyDescent="0.35">
      <c r="C4" s="42" t="s">
        <v>20</v>
      </c>
      <c r="D4" s="42"/>
      <c r="E4" s="42"/>
      <c r="F4" s="42"/>
      <c r="G4" s="42"/>
      <c r="H4" s="42" t="s">
        <v>21</v>
      </c>
      <c r="I4" s="42"/>
      <c r="J4" s="42"/>
      <c r="K4" s="42"/>
      <c r="L4" s="43" t="s">
        <v>33</v>
      </c>
      <c r="O4" s="42" t="s">
        <v>23</v>
      </c>
      <c r="P4" s="42"/>
      <c r="Q4" s="42"/>
      <c r="R4" s="42"/>
    </row>
    <row r="5" spans="1:18" x14ac:dyDescent="0.35">
      <c r="A5" s="42" t="s">
        <v>0</v>
      </c>
      <c r="B5" s="42" t="s">
        <v>1</v>
      </c>
      <c r="C5" s="42" t="s">
        <v>2</v>
      </c>
      <c r="D5" t="s">
        <v>24</v>
      </c>
      <c r="E5" t="s">
        <v>25</v>
      </c>
      <c r="F5" t="s">
        <v>27</v>
      </c>
      <c r="G5" t="s">
        <v>28</v>
      </c>
      <c r="H5" s="42" t="s">
        <v>29</v>
      </c>
      <c r="I5" s="42" t="s">
        <v>30</v>
      </c>
      <c r="J5" s="42" t="s">
        <v>11</v>
      </c>
      <c r="K5" s="42" t="s">
        <v>12</v>
      </c>
      <c r="L5" s="43"/>
      <c r="O5" t="s">
        <v>29</v>
      </c>
      <c r="P5" t="s">
        <v>30</v>
      </c>
      <c r="Q5" t="s">
        <v>11</v>
      </c>
      <c r="R5" t="s">
        <v>12</v>
      </c>
    </row>
    <row r="6" spans="1:18" x14ac:dyDescent="0.35">
      <c r="A6" s="42"/>
      <c r="B6" s="42"/>
      <c r="C6" s="42"/>
      <c r="D6" t="s">
        <v>65</v>
      </c>
      <c r="E6" t="s">
        <v>66</v>
      </c>
      <c r="F6" t="s">
        <v>68</v>
      </c>
      <c r="G6" t="s">
        <v>68</v>
      </c>
      <c r="H6" s="42"/>
      <c r="I6" s="42"/>
      <c r="J6" s="42"/>
      <c r="K6" s="42"/>
      <c r="L6" s="43"/>
    </row>
    <row r="7" spans="1:18" x14ac:dyDescent="0.35">
      <c r="A7">
        <v>2021</v>
      </c>
      <c r="B7">
        <v>1</v>
      </c>
      <c r="C7">
        <v>908526</v>
      </c>
      <c r="D7" s="9">
        <f>AVERAGE(TRM!I6:I17)</f>
        <v>3707.7718418922263</v>
      </c>
      <c r="E7" s="10">
        <f>AVERAGE(ANP!H6:H17)</f>
        <v>4.5666666666666668E-2</v>
      </c>
      <c r="F7" s="11">
        <v>105.63</v>
      </c>
      <c r="G7" s="12">
        <v>100.496</v>
      </c>
      <c r="H7" s="9">
        <f>G7/$G$7*100</f>
        <v>100</v>
      </c>
      <c r="I7" s="9">
        <f>F7/$F$7*100</f>
        <v>100</v>
      </c>
      <c r="J7" s="9">
        <f>C7/$C$7*100</f>
        <v>100</v>
      </c>
      <c r="K7" s="9">
        <f>(D7*(1+E7))/($D$7*(1+$E$7))*100</f>
        <v>100</v>
      </c>
      <c r="L7" s="9">
        <f>H7^$O$7*I7^$P$7*J7^$Q$7*K7^$R$7</f>
        <v>100.00000000000006</v>
      </c>
      <c r="O7">
        <v>0.19339999999999999</v>
      </c>
      <c r="P7">
        <v>0.32219999999999999</v>
      </c>
      <c r="Q7">
        <v>0.1918</v>
      </c>
      <c r="R7">
        <v>0.29260000000000003</v>
      </c>
    </row>
    <row r="8" spans="1:18" x14ac:dyDescent="0.35">
      <c r="A8">
        <v>2021</v>
      </c>
      <c r="B8">
        <v>2</v>
      </c>
      <c r="C8">
        <v>908526</v>
      </c>
      <c r="D8" s="9">
        <f>AVERAGE(TRM!I7:I18)</f>
        <v>3719.7261358166925</v>
      </c>
      <c r="E8" s="10">
        <f>AVERAGE(ANP!H7:H18)</f>
        <v>4.5133333333333324E-2</v>
      </c>
      <c r="F8" s="11">
        <v>106.27</v>
      </c>
      <c r="G8" s="13">
        <v>100.732</v>
      </c>
      <c r="H8" s="9">
        <f t="shared" ref="H8:H36" si="0">G8/$G$7*100</f>
        <v>100.23483521732209</v>
      </c>
      <c r="I8" s="9">
        <f t="shared" ref="I8:I36" si="1">F8/$F$7*100</f>
        <v>100.60588847865191</v>
      </c>
      <c r="J8" s="9">
        <f t="shared" ref="J8:J36" si="2">C8/$C$7*100</f>
        <v>100</v>
      </c>
      <c r="K8" s="9">
        <f t="shared" ref="K8:K36" si="3">(D8*(1+E8))/($D$7*(1+$E$7))*100</f>
        <v>100.27124321224119</v>
      </c>
      <c r="L8" s="9">
        <f t="shared" ref="L8:L36" si="4">H8^$O$7*I8^$P$7*J8^$Q$7*K8^$R$7</f>
        <v>100.31976060104998</v>
      </c>
    </row>
    <row r="9" spans="1:18" x14ac:dyDescent="0.35">
      <c r="A9">
        <v>2021</v>
      </c>
      <c r="B9">
        <v>3</v>
      </c>
      <c r="C9">
        <v>908526</v>
      </c>
      <c r="D9" s="9">
        <f>AVERAGE(TRM!I8:I19)</f>
        <v>3697.7028024833594</v>
      </c>
      <c r="E9" s="10">
        <f>AVERAGE(ANP!H8:H19)</f>
        <v>4.4599999999999994E-2</v>
      </c>
      <c r="F9" s="11">
        <v>106.49</v>
      </c>
      <c r="G9" s="13">
        <v>99.691999999999993</v>
      </c>
      <c r="H9" s="9">
        <f t="shared" si="0"/>
        <v>99.199968157936638</v>
      </c>
      <c r="I9" s="9">
        <f t="shared" si="1"/>
        <v>100.8141626431885</v>
      </c>
      <c r="J9" s="9">
        <f t="shared" si="2"/>
        <v>100</v>
      </c>
      <c r="K9" s="9">
        <f t="shared" si="3"/>
        <v>99.62670295450657</v>
      </c>
      <c r="L9" s="9">
        <f t="shared" si="4"/>
        <v>99.996481654836444</v>
      </c>
    </row>
    <row r="10" spans="1:18" x14ac:dyDescent="0.35">
      <c r="A10">
        <v>2021</v>
      </c>
      <c r="B10">
        <v>4</v>
      </c>
      <c r="C10">
        <v>908526</v>
      </c>
      <c r="D10" s="9">
        <f>AVERAGE(TRM!I9:I20)</f>
        <v>3670.4846913722481</v>
      </c>
      <c r="E10" s="10">
        <f>AVERAGE(ANP!H9:H20)</f>
        <v>4.5524999999999989E-2</v>
      </c>
      <c r="F10" s="11">
        <v>106.72</v>
      </c>
      <c r="G10" s="13">
        <v>99.734999999999999</v>
      </c>
      <c r="H10" s="9">
        <f t="shared" si="0"/>
        <v>99.242755930584309</v>
      </c>
      <c r="I10" s="9">
        <f t="shared" si="1"/>
        <v>101.03190381520402</v>
      </c>
      <c r="J10" s="9">
        <f t="shared" si="2"/>
        <v>100</v>
      </c>
      <c r="K10" s="9">
        <f t="shared" si="3"/>
        <v>98.980939806764511</v>
      </c>
      <c r="L10" s="9">
        <f t="shared" si="4"/>
        <v>99.884127840120385</v>
      </c>
    </row>
    <row r="11" spans="1:18" x14ac:dyDescent="0.35">
      <c r="A11">
        <v>2021</v>
      </c>
      <c r="B11">
        <v>5</v>
      </c>
      <c r="C11">
        <v>908526</v>
      </c>
      <c r="D11" s="9">
        <f>AVERAGE(TRM!I10:I21)</f>
        <v>3660.2742343830009</v>
      </c>
      <c r="E11" s="10">
        <f>AVERAGE(ANP!H10:H21)</f>
        <v>4.6449999999999991E-2</v>
      </c>
      <c r="F11" s="11">
        <v>106.8</v>
      </c>
      <c r="G11" s="13">
        <v>100.081</v>
      </c>
      <c r="H11" s="9">
        <f t="shared" si="0"/>
        <v>99.587048240726006</v>
      </c>
      <c r="I11" s="9">
        <f t="shared" si="1"/>
        <v>101.1076398750355</v>
      </c>
      <c r="J11" s="9">
        <f t="shared" si="2"/>
        <v>100</v>
      </c>
      <c r="K11" s="9">
        <f t="shared" si="3"/>
        <v>98.792924363694411</v>
      </c>
      <c r="L11" s="9">
        <f t="shared" si="4"/>
        <v>99.919582407254012</v>
      </c>
    </row>
    <row r="12" spans="1:18" x14ac:dyDescent="0.35">
      <c r="A12">
        <v>2021</v>
      </c>
      <c r="B12">
        <v>6</v>
      </c>
      <c r="C12">
        <v>908526</v>
      </c>
      <c r="D12" s="9">
        <f>AVERAGE(TRM!I11:I22)</f>
        <v>3658.8940954941118</v>
      </c>
      <c r="E12" s="10">
        <f>AVERAGE(ANP!H11:H22)</f>
        <v>4.7374999999999994E-2</v>
      </c>
      <c r="F12" s="11">
        <v>106.92</v>
      </c>
      <c r="G12" s="13">
        <v>100.71899999999999</v>
      </c>
      <c r="H12" s="9">
        <f t="shared" si="0"/>
        <v>100.22189937907977</v>
      </c>
      <c r="I12" s="9">
        <f t="shared" si="1"/>
        <v>101.22124396478273</v>
      </c>
      <c r="J12" s="9">
        <f t="shared" si="2"/>
        <v>100</v>
      </c>
      <c r="K12" s="9">
        <f t="shared" si="3"/>
        <v>98.842967797951303</v>
      </c>
      <c r="L12" s="9">
        <f t="shared" si="4"/>
        <v>100.0934915426008</v>
      </c>
    </row>
    <row r="13" spans="1:18" x14ac:dyDescent="0.35">
      <c r="A13">
        <v>2021</v>
      </c>
      <c r="B13">
        <v>7</v>
      </c>
      <c r="C13">
        <v>908526</v>
      </c>
      <c r="D13" s="9">
        <f>AVERAGE(TRM!I12:I23)</f>
        <v>3673.1900363543268</v>
      </c>
      <c r="E13" s="10">
        <f>AVERAGE(ANP!H12:H23)</f>
        <v>4.8008333333333326E-2</v>
      </c>
      <c r="F13" s="11">
        <v>107.21</v>
      </c>
      <c r="G13" s="13">
        <v>100.801</v>
      </c>
      <c r="H13" s="9">
        <f t="shared" si="0"/>
        <v>100.30349466645438</v>
      </c>
      <c r="I13" s="9">
        <f t="shared" si="1"/>
        <v>101.49578718167187</v>
      </c>
      <c r="J13" s="9">
        <f t="shared" si="2"/>
        <v>100</v>
      </c>
      <c r="K13" s="9">
        <f t="shared" si="3"/>
        <v>99.289167124668509</v>
      </c>
      <c r="L13" s="9">
        <f t="shared" si="4"/>
        <v>100.32878760908591</v>
      </c>
    </row>
    <row r="14" spans="1:18" x14ac:dyDescent="0.35">
      <c r="A14">
        <v>2021</v>
      </c>
      <c r="B14">
        <v>8</v>
      </c>
      <c r="C14">
        <v>908526</v>
      </c>
      <c r="D14" s="9">
        <f>AVERAGE(TRM!I13:I24)</f>
        <v>3681.3698481822835</v>
      </c>
      <c r="E14" s="10">
        <f>AVERAGE(ANP!H13:H24)</f>
        <v>4.8641666666666666E-2</v>
      </c>
      <c r="F14" s="11">
        <v>107.56</v>
      </c>
      <c r="G14" s="13">
        <v>100.96299999999999</v>
      </c>
      <c r="H14" s="9">
        <f t="shared" si="0"/>
        <v>100.46469511224328</v>
      </c>
      <c r="I14" s="9">
        <f t="shared" si="1"/>
        <v>101.82713244343464</v>
      </c>
      <c r="J14" s="9">
        <f t="shared" si="2"/>
        <v>100</v>
      </c>
      <c r="K14" s="9">
        <f t="shared" si="3"/>
        <v>99.57040990138924</v>
      </c>
      <c r="L14" s="9">
        <f t="shared" si="4"/>
        <v>100.5485827830995</v>
      </c>
    </row>
    <row r="15" spans="1:18" x14ac:dyDescent="0.35">
      <c r="A15">
        <v>2021</v>
      </c>
      <c r="B15">
        <v>9</v>
      </c>
      <c r="C15">
        <v>908526</v>
      </c>
      <c r="D15" s="9">
        <f>AVERAGE(TRM!I14:I25)</f>
        <v>3687.3133759600619</v>
      </c>
      <c r="E15" s="10">
        <f>AVERAGE(ANP!H14:H25)</f>
        <v>4.9275000000000006E-2</v>
      </c>
      <c r="F15" s="11">
        <v>107.68</v>
      </c>
      <c r="G15" s="13">
        <v>100.895</v>
      </c>
      <c r="H15" s="9">
        <f t="shared" si="0"/>
        <v>100.39703072759114</v>
      </c>
      <c r="I15" s="9">
        <f t="shared" si="1"/>
        <v>101.94073653318188</v>
      </c>
      <c r="J15" s="9">
        <f t="shared" si="2"/>
        <v>100</v>
      </c>
      <c r="K15" s="9">
        <f t="shared" si="3"/>
        <v>99.791398369093102</v>
      </c>
      <c r="L15" s="9">
        <f t="shared" si="4"/>
        <v>100.63686748478382</v>
      </c>
    </row>
    <row r="16" spans="1:18" x14ac:dyDescent="0.35">
      <c r="A16">
        <v>2021</v>
      </c>
      <c r="B16">
        <v>10</v>
      </c>
      <c r="C16">
        <v>908526</v>
      </c>
      <c r="D16" s="9">
        <f>AVERAGE(TRM!I15:I26)</f>
        <v>3682.2796931643625</v>
      </c>
      <c r="E16" s="10">
        <f>AVERAGE(ANP!H15:H26)</f>
        <v>4.9258333333333341E-2</v>
      </c>
      <c r="F16" s="11">
        <v>107.46</v>
      </c>
      <c r="G16" s="13">
        <v>100.815</v>
      </c>
      <c r="H16" s="9">
        <f t="shared" si="0"/>
        <v>100.31742556917689</v>
      </c>
      <c r="I16" s="9">
        <f t="shared" si="1"/>
        <v>101.73246236864526</v>
      </c>
      <c r="J16" s="9">
        <f t="shared" si="2"/>
        <v>100</v>
      </c>
      <c r="K16" s="9">
        <f t="shared" si="3"/>
        <v>99.653586656524311</v>
      </c>
      <c r="L16" s="9">
        <f t="shared" si="4"/>
        <v>100.51449457279581</v>
      </c>
    </row>
    <row r="17" spans="1:12" x14ac:dyDescent="0.35">
      <c r="A17">
        <v>2021</v>
      </c>
      <c r="B17">
        <v>11</v>
      </c>
      <c r="C17">
        <v>908526</v>
      </c>
      <c r="D17" s="9">
        <f>AVERAGE(TRM!I16:I27)</f>
        <v>3700.385887608807</v>
      </c>
      <c r="E17" s="10">
        <f>AVERAGE(ANP!H16:H27)</f>
        <v>4.9241666666666677E-2</v>
      </c>
      <c r="F17" s="11">
        <v>107.71</v>
      </c>
      <c r="G17" s="13">
        <v>100.773</v>
      </c>
      <c r="H17" s="9">
        <f t="shared" si="0"/>
        <v>100.2756328610094</v>
      </c>
      <c r="I17" s="9">
        <f t="shared" si="1"/>
        <v>101.96913755561867</v>
      </c>
      <c r="J17" s="9">
        <f t="shared" si="2"/>
        <v>100</v>
      </c>
      <c r="K17" s="9">
        <f t="shared" si="3"/>
        <v>100.14200414465925</v>
      </c>
      <c r="L17" s="9">
        <f t="shared" si="4"/>
        <v>100.72566556126016</v>
      </c>
    </row>
    <row r="18" spans="1:12" x14ac:dyDescent="0.35">
      <c r="A18">
        <v>2021</v>
      </c>
      <c r="B18">
        <v>12</v>
      </c>
      <c r="C18">
        <v>908526</v>
      </c>
      <c r="D18" s="9">
        <f>AVERAGE(TRM!I17:I28)</f>
        <v>3741.8030919098819</v>
      </c>
      <c r="E18" s="10">
        <f>AVERAGE(ANP!H17:H28)</f>
        <v>4.9225000000000012E-2</v>
      </c>
      <c r="F18" s="11">
        <v>108.02</v>
      </c>
      <c r="G18" s="13">
        <v>101.001</v>
      </c>
      <c r="H18" s="9">
        <f t="shared" si="0"/>
        <v>100.50250756249007</v>
      </c>
      <c r="I18" s="9">
        <f t="shared" si="1"/>
        <v>102.26261478746568</v>
      </c>
      <c r="J18" s="9">
        <f t="shared" si="2"/>
        <v>100</v>
      </c>
      <c r="K18" s="9">
        <f t="shared" si="3"/>
        <v>101.26125220896726</v>
      </c>
      <c r="L18" s="9">
        <f t="shared" si="4"/>
        <v>101.19160928383575</v>
      </c>
    </row>
    <row r="19" spans="1:12" x14ac:dyDescent="0.35">
      <c r="A19">
        <v>2022</v>
      </c>
      <c r="B19">
        <v>1</v>
      </c>
      <c r="C19">
        <v>1000000</v>
      </c>
      <c r="D19" s="9">
        <f>AVERAGE(TRM!I18:I29)</f>
        <v>3784.1609682539674</v>
      </c>
      <c r="E19" s="10">
        <f>AVERAGE(ANP!H18:H29)</f>
        <v>4.9325000000000008E-2</v>
      </c>
      <c r="F19" s="11">
        <v>109.01</v>
      </c>
      <c r="G19" s="13">
        <v>102.167</v>
      </c>
      <c r="H19" s="9">
        <f t="shared" si="0"/>
        <v>101.66275274637798</v>
      </c>
      <c r="I19" s="9">
        <f t="shared" si="1"/>
        <v>103.19984852788036</v>
      </c>
      <c r="J19" s="9">
        <f t="shared" si="2"/>
        <v>110.06839650158608</v>
      </c>
      <c r="K19" s="9">
        <f t="shared" si="3"/>
        <v>102.41730789340984</v>
      </c>
      <c r="L19" s="9">
        <f t="shared" si="4"/>
        <v>103.94859795656782</v>
      </c>
    </row>
    <row r="20" spans="1:12" x14ac:dyDescent="0.35">
      <c r="A20">
        <v>2022</v>
      </c>
      <c r="B20">
        <v>2</v>
      </c>
      <c r="C20">
        <v>1000000</v>
      </c>
      <c r="D20" s="9">
        <f>AVERAGE(TRM!I19:I30)</f>
        <v>3815.9385873015872</v>
      </c>
      <c r="E20" s="10">
        <f>AVERAGE(ANP!H19:H30)</f>
        <v>4.9425000000000004E-2</v>
      </c>
      <c r="F20" s="11">
        <v>110.28</v>
      </c>
      <c r="G20" s="13">
        <v>103.46</v>
      </c>
      <c r="H20" s="9">
        <f t="shared" si="0"/>
        <v>102.94937111924854</v>
      </c>
      <c r="I20" s="9">
        <f t="shared" si="1"/>
        <v>104.4021584777052</v>
      </c>
      <c r="J20" s="9">
        <f t="shared" si="2"/>
        <v>110.06839650158608</v>
      </c>
      <c r="K20" s="9">
        <f t="shared" si="3"/>
        <v>103.28720294852126</v>
      </c>
      <c r="L20" s="9">
        <f t="shared" si="4"/>
        <v>104.85050389905702</v>
      </c>
    </row>
    <row r="21" spans="1:12" x14ac:dyDescent="0.35">
      <c r="A21">
        <v>2022</v>
      </c>
      <c r="B21">
        <v>3</v>
      </c>
      <c r="C21">
        <v>1000000</v>
      </c>
      <c r="D21" s="9">
        <f>AVERAGE(TRM!I20:I31)</f>
        <v>3832.13880235535</v>
      </c>
      <c r="E21" s="10">
        <f>AVERAGE(ANP!H20:H31)</f>
        <v>4.9525000000000007E-2</v>
      </c>
      <c r="F21" s="11">
        <v>110.89</v>
      </c>
      <c r="G21" s="13">
        <v>104.187</v>
      </c>
      <c r="H21" s="9">
        <f t="shared" si="0"/>
        <v>103.67278299633817</v>
      </c>
      <c r="I21" s="9">
        <f t="shared" si="1"/>
        <v>104.97964593392028</v>
      </c>
      <c r="J21" s="9">
        <f t="shared" si="2"/>
        <v>110.06839650158608</v>
      </c>
      <c r="K21" s="9">
        <f t="shared" si="3"/>
        <v>103.73558328574435</v>
      </c>
      <c r="L21" s="9">
        <f t="shared" si="4"/>
        <v>105.31275721610523</v>
      </c>
    </row>
    <row r="22" spans="1:12" x14ac:dyDescent="0.35">
      <c r="A22">
        <v>2022</v>
      </c>
      <c r="B22">
        <v>4</v>
      </c>
      <c r="C22">
        <v>1000000</v>
      </c>
      <c r="D22" s="9">
        <f>AVERAGE(TRM!I21:I32)</f>
        <v>3843.9893023553509</v>
      </c>
      <c r="E22" s="10">
        <f>AVERAGE(ANP!H21:H32)</f>
        <v>4.9791666666666658E-2</v>
      </c>
      <c r="F22" s="11">
        <v>111.58</v>
      </c>
      <c r="G22" s="13">
        <v>104.3</v>
      </c>
      <c r="H22" s="9">
        <f t="shared" si="0"/>
        <v>103.78522528259833</v>
      </c>
      <c r="I22" s="9">
        <f t="shared" si="1"/>
        <v>105.63286944996686</v>
      </c>
      <c r="J22" s="9">
        <f t="shared" si="2"/>
        <v>110.06839650158608</v>
      </c>
      <c r="K22" s="9">
        <f t="shared" si="3"/>
        <v>104.08281401657322</v>
      </c>
      <c r="L22" s="9">
        <f t="shared" si="4"/>
        <v>105.64882511816154</v>
      </c>
    </row>
    <row r="23" spans="1:12" x14ac:dyDescent="0.35">
      <c r="A23">
        <v>2022</v>
      </c>
      <c r="B23">
        <v>5</v>
      </c>
      <c r="C23">
        <v>1000000</v>
      </c>
      <c r="D23" s="9">
        <f>AVERAGE(TRM!I22:I33)</f>
        <v>3867.6070711725552</v>
      </c>
      <c r="E23" s="10">
        <f>AVERAGE(ANP!H22:H33)</f>
        <v>5.0058333333333337E-2</v>
      </c>
      <c r="F23" s="11">
        <v>112.2</v>
      </c>
      <c r="G23" s="13">
        <v>105.462</v>
      </c>
      <c r="H23" s="9">
        <f t="shared" si="0"/>
        <v>104.94149020856551</v>
      </c>
      <c r="I23" s="9">
        <f t="shared" si="1"/>
        <v>106.21982391366089</v>
      </c>
      <c r="J23" s="9">
        <f t="shared" si="2"/>
        <v>110.06839650158608</v>
      </c>
      <c r="K23" s="9">
        <f t="shared" si="3"/>
        <v>104.74890832898237</v>
      </c>
      <c r="L23" s="9">
        <f t="shared" si="4"/>
        <v>106.26280366572135</v>
      </c>
    </row>
    <row r="24" spans="1:12" x14ac:dyDescent="0.35">
      <c r="A24">
        <v>2022</v>
      </c>
      <c r="B24">
        <v>6</v>
      </c>
      <c r="C24">
        <v>1000000</v>
      </c>
      <c r="D24" s="9">
        <f>AVERAGE(TRM!I23:I34)</f>
        <v>3888.0840711725559</v>
      </c>
      <c r="E24" s="10">
        <f>AVERAGE(ANP!H23:H34)</f>
        <v>5.0324999999999988E-2</v>
      </c>
      <c r="F24" s="11">
        <v>112.7</v>
      </c>
      <c r="G24" s="13">
        <v>106.005</v>
      </c>
      <c r="H24" s="9">
        <f t="shared" si="0"/>
        <v>105.48181022130234</v>
      </c>
      <c r="I24" s="9">
        <f t="shared" si="1"/>
        <v>106.69317428760769</v>
      </c>
      <c r="J24" s="9">
        <f t="shared" si="2"/>
        <v>110.06839650158608</v>
      </c>
      <c r="K24" s="9">
        <f t="shared" si="3"/>
        <v>105.33024244847628</v>
      </c>
      <c r="L24" s="9">
        <f t="shared" si="4"/>
        <v>106.69353233544794</v>
      </c>
    </row>
    <row r="25" spans="1:12" x14ac:dyDescent="0.35">
      <c r="A25">
        <v>2022</v>
      </c>
      <c r="B25">
        <v>7</v>
      </c>
      <c r="C25">
        <v>1000000</v>
      </c>
      <c r="D25" s="9">
        <f>AVERAGE(TRM!I24:I35)</f>
        <v>3932.949716333846</v>
      </c>
      <c r="E25" s="10">
        <f>AVERAGE(ANP!H24:H35)</f>
        <v>5.017499999999999E-2</v>
      </c>
      <c r="F25" s="11">
        <v>113.05</v>
      </c>
      <c r="G25" s="13">
        <v>106.605</v>
      </c>
      <c r="H25" s="9">
        <f t="shared" si="0"/>
        <v>106.07884890940933</v>
      </c>
      <c r="I25" s="9">
        <f t="shared" si="1"/>
        <v>107.02451954937044</v>
      </c>
      <c r="J25" s="9">
        <f t="shared" si="2"/>
        <v>110.06839650158608</v>
      </c>
      <c r="K25" s="9">
        <f t="shared" si="3"/>
        <v>106.53046027207755</v>
      </c>
      <c r="L25" s="9">
        <f t="shared" si="4"/>
        <v>107.27187058273056</v>
      </c>
    </row>
    <row r="26" spans="1:12" x14ac:dyDescent="0.35">
      <c r="A26">
        <v>2022</v>
      </c>
      <c r="B26">
        <v>8</v>
      </c>
      <c r="C26">
        <v>1000000</v>
      </c>
      <c r="D26" s="9">
        <f>AVERAGE(TRM!I25:I36)</f>
        <v>3969.7235335381465</v>
      </c>
      <c r="E26" s="10">
        <f>AVERAGE(ANP!H25:H36)</f>
        <v>5.0024999999999986E-2</v>
      </c>
      <c r="F26" s="11">
        <v>113.63</v>
      </c>
      <c r="G26" s="13">
        <v>107.372</v>
      </c>
      <c r="H26" s="9">
        <f t="shared" si="0"/>
        <v>106.8420633657061</v>
      </c>
      <c r="I26" s="9">
        <f t="shared" si="1"/>
        <v>107.57360598314874</v>
      </c>
      <c r="J26" s="9">
        <f t="shared" si="2"/>
        <v>110.06839650158608</v>
      </c>
      <c r="K26" s="9">
        <f t="shared" si="3"/>
        <v>107.5111816735828</v>
      </c>
      <c r="L26" s="9">
        <f t="shared" si="4"/>
        <v>107.88686353047687</v>
      </c>
    </row>
    <row r="27" spans="1:12" x14ac:dyDescent="0.35">
      <c r="A27">
        <v>2022</v>
      </c>
      <c r="B27">
        <v>9</v>
      </c>
      <c r="C27">
        <v>1000000</v>
      </c>
      <c r="D27" s="9">
        <f>AVERAGE(TRM!I26:I37)</f>
        <v>4020.7329779825909</v>
      </c>
      <c r="E27" s="10">
        <f>AVERAGE(ANP!H26:H37)</f>
        <v>4.9875000000000003E-2</v>
      </c>
      <c r="F27" s="11">
        <v>114.16</v>
      </c>
      <c r="G27" s="13">
        <v>107.41800000000001</v>
      </c>
      <c r="H27" s="9">
        <f t="shared" si="0"/>
        <v>106.8878363317943</v>
      </c>
      <c r="I27" s="9">
        <f t="shared" si="1"/>
        <v>108.07535737953233</v>
      </c>
      <c r="J27" s="9">
        <f t="shared" si="2"/>
        <v>110.06839650158608</v>
      </c>
      <c r="K27" s="9">
        <f t="shared" si="3"/>
        <v>108.87710392983794</v>
      </c>
      <c r="L27" s="9">
        <f t="shared" si="4"/>
        <v>108.4576022012605</v>
      </c>
    </row>
    <row r="28" spans="1:12" x14ac:dyDescent="0.35">
      <c r="A28">
        <v>2022</v>
      </c>
      <c r="B28">
        <v>10</v>
      </c>
      <c r="C28">
        <v>1000000</v>
      </c>
      <c r="D28" s="9">
        <f>AVERAGE(TRM!I27:I38)</f>
        <v>4098.9368220686119</v>
      </c>
      <c r="E28" s="10">
        <f>AVERAGE(ANP!H27:H38)</f>
        <v>5.0108333333333338E-2</v>
      </c>
      <c r="F28" s="11">
        <v>114.61</v>
      </c>
      <c r="G28" s="13">
        <v>107.67700000000001</v>
      </c>
      <c r="H28" s="9">
        <f t="shared" si="0"/>
        <v>107.14555803216051</v>
      </c>
      <c r="I28" s="9">
        <f t="shared" si="1"/>
        <v>108.50137271608445</v>
      </c>
      <c r="J28" s="9">
        <f t="shared" si="2"/>
        <v>110.06839650158608</v>
      </c>
      <c r="K28" s="9">
        <f t="shared" si="3"/>
        <v>111.01944795786459</v>
      </c>
      <c r="L28" s="9">
        <f t="shared" si="4"/>
        <v>109.26696918933865</v>
      </c>
    </row>
    <row r="29" spans="1:12" x14ac:dyDescent="0.35">
      <c r="A29">
        <v>2022</v>
      </c>
      <c r="B29">
        <v>11</v>
      </c>
      <c r="C29">
        <v>1000000</v>
      </c>
      <c r="D29" s="9">
        <f>AVERAGE(TRM!I28:I39)</f>
        <v>4184.2501276241674</v>
      </c>
      <c r="E29" s="10">
        <f>AVERAGE(ANP!H28:H39)</f>
        <v>5.0091666666666666E-2</v>
      </c>
      <c r="F29" s="11">
        <v>115.12</v>
      </c>
      <c r="G29" s="13">
        <v>109.29</v>
      </c>
      <c r="H29" s="9">
        <f t="shared" si="0"/>
        <v>108.75059703868813</v>
      </c>
      <c r="I29" s="9">
        <f t="shared" si="1"/>
        <v>108.98419009751019</v>
      </c>
      <c r="J29" s="9">
        <f t="shared" si="2"/>
        <v>110.06839650158608</v>
      </c>
      <c r="K29" s="9">
        <f t="shared" si="3"/>
        <v>113.32835480758089</v>
      </c>
      <c r="L29" s="9">
        <f t="shared" si="4"/>
        <v>110.40144688718331</v>
      </c>
    </row>
    <row r="30" spans="1:12" x14ac:dyDescent="0.35">
      <c r="A30">
        <v>2022</v>
      </c>
      <c r="B30">
        <v>12</v>
      </c>
      <c r="C30">
        <v>1000000</v>
      </c>
      <c r="D30" s="9">
        <f>AVERAGE(TRM!I29:I40)</f>
        <v>4253.0298856886848</v>
      </c>
      <c r="E30" s="10">
        <f>AVERAGE(ANP!H29:H40)</f>
        <v>5.0316666666666669E-2</v>
      </c>
      <c r="F30" s="11">
        <v>115.97</v>
      </c>
      <c r="G30" s="13">
        <v>109.414</v>
      </c>
      <c r="H30" s="9">
        <f t="shared" si="0"/>
        <v>108.87398503423023</v>
      </c>
      <c r="I30" s="9">
        <f t="shared" si="1"/>
        <v>109.78888573321974</v>
      </c>
      <c r="J30" s="9">
        <f t="shared" si="2"/>
        <v>110.06839650158608</v>
      </c>
      <c r="K30" s="9">
        <f t="shared" si="3"/>
        <v>115.21590237285841</v>
      </c>
      <c r="L30" s="9">
        <f t="shared" si="4"/>
        <v>111.22398825210152</v>
      </c>
    </row>
    <row r="31" spans="1:12" x14ac:dyDescent="0.35">
      <c r="A31">
        <v>2023</v>
      </c>
      <c r="B31">
        <v>1</v>
      </c>
      <c r="C31">
        <v>1160000</v>
      </c>
      <c r="D31" s="9">
        <f>AVERAGE(TRM!I30:I41)</f>
        <v>4312.6621975166418</v>
      </c>
      <c r="E31" s="10">
        <f>AVERAGE(ANP!H30:H41)</f>
        <v>5.103333333333334E-2</v>
      </c>
      <c r="F31" s="11">
        <v>117.93</v>
      </c>
      <c r="G31" s="13">
        <v>114.377</v>
      </c>
      <c r="H31" s="9">
        <f t="shared" si="0"/>
        <v>113.8124900493552</v>
      </c>
      <c r="I31" s="9">
        <f t="shared" si="1"/>
        <v>111.64441919909119</v>
      </c>
      <c r="J31" s="9">
        <f t="shared" si="2"/>
        <v>127.67933994183987</v>
      </c>
      <c r="K31" s="9">
        <f t="shared" si="3"/>
        <v>116.91107824460786</v>
      </c>
      <c r="L31" s="9">
        <f t="shared" si="4"/>
        <v>116.54367895877986</v>
      </c>
    </row>
    <row r="32" spans="1:12" x14ac:dyDescent="0.35">
      <c r="A32">
        <v>2023</v>
      </c>
      <c r="B32">
        <v>2</v>
      </c>
      <c r="C32">
        <v>1160000</v>
      </c>
      <c r="D32" s="9">
        <f>AVERAGE(TRM!I31:I42)</f>
        <v>4384.9352629928326</v>
      </c>
      <c r="E32" s="10">
        <f>AVERAGE(ANP!H31:H42)</f>
        <v>5.1983333333333333E-2</v>
      </c>
      <c r="F32" s="11">
        <v>119.92</v>
      </c>
      <c r="G32" s="13">
        <v>116.4</v>
      </c>
      <c r="H32" s="9">
        <f t="shared" si="0"/>
        <v>115.82550549275594</v>
      </c>
      <c r="I32" s="9">
        <f t="shared" si="1"/>
        <v>113.52835368739942</v>
      </c>
      <c r="J32" s="9">
        <f t="shared" si="2"/>
        <v>127.67933994183987</v>
      </c>
      <c r="K32" s="9">
        <f t="shared" si="3"/>
        <v>118.9777576015959</v>
      </c>
      <c r="L32" s="9">
        <f t="shared" si="4"/>
        <v>118.17607868671114</v>
      </c>
    </row>
    <row r="33" spans="1:12" x14ac:dyDescent="0.35">
      <c r="A33">
        <v>2023</v>
      </c>
      <c r="B33">
        <v>3</v>
      </c>
      <c r="C33">
        <v>1160000</v>
      </c>
      <c r="D33" s="9">
        <f>AVERAGE(TRM!I32:I43)</f>
        <v>4464.8631662186381</v>
      </c>
      <c r="E33" s="10">
        <f>AVERAGE(ANP!H32:H43)</f>
        <v>5.2883333333333338E-2</v>
      </c>
      <c r="F33" s="11">
        <v>120.98</v>
      </c>
      <c r="G33" s="13">
        <v>117.03</v>
      </c>
      <c r="H33" s="9">
        <f t="shared" si="0"/>
        <v>116.45239611526827</v>
      </c>
      <c r="I33" s="9">
        <f t="shared" si="1"/>
        <v>114.53185648016664</v>
      </c>
      <c r="J33" s="9">
        <f t="shared" si="2"/>
        <v>127.67933994183987</v>
      </c>
      <c r="K33" s="9">
        <f t="shared" si="3"/>
        <v>121.25010931734867</v>
      </c>
      <c r="L33" s="9">
        <f t="shared" si="4"/>
        <v>119.29396967424645</v>
      </c>
    </row>
    <row r="34" spans="1:12" x14ac:dyDescent="0.35">
      <c r="A34">
        <v>2023</v>
      </c>
      <c r="B34">
        <v>4</v>
      </c>
      <c r="C34">
        <v>1160000</v>
      </c>
      <c r="D34" s="9">
        <f>AVERAGE(TRM!I33:I44)</f>
        <v>4527.3375273297488</v>
      </c>
      <c r="E34" s="10">
        <f>AVERAGE(ANP!H33:H44)</f>
        <v>5.4325000000000005E-2</v>
      </c>
      <c r="F34" s="11">
        <v>122.04</v>
      </c>
      <c r="G34" s="13">
        <v>117.29</v>
      </c>
      <c r="H34" s="9">
        <f t="shared" si="0"/>
        <v>116.71111288011464</v>
      </c>
      <c r="I34" s="9">
        <f t="shared" si="1"/>
        <v>115.53535927293383</v>
      </c>
      <c r="J34" s="9">
        <f t="shared" si="2"/>
        <v>127.67933994183987</v>
      </c>
      <c r="K34" s="9">
        <f t="shared" si="3"/>
        <v>123.11504052467063</v>
      </c>
      <c r="L34" s="9">
        <f t="shared" si="4"/>
        <v>120.21681467881103</v>
      </c>
    </row>
    <row r="35" spans="1:12" x14ac:dyDescent="0.35">
      <c r="A35">
        <v>2023</v>
      </c>
      <c r="B35">
        <v>5</v>
      </c>
      <c r="C35">
        <v>1160000</v>
      </c>
      <c r="D35" s="9">
        <f>AVERAGE(TRM!I34:I45)</f>
        <v>4570.755000448029</v>
      </c>
      <c r="E35" s="10">
        <f>AVERAGE(ANP!H34:H45)</f>
        <v>5.576666666666668E-2</v>
      </c>
      <c r="F35" s="11">
        <v>122.75</v>
      </c>
      <c r="G35" s="13">
        <v>117.45</v>
      </c>
      <c r="H35" s="9">
        <f t="shared" si="0"/>
        <v>116.87032319694318</v>
      </c>
      <c r="I35" s="9">
        <f t="shared" si="1"/>
        <v>116.20751680393828</v>
      </c>
      <c r="J35" s="9">
        <f t="shared" si="2"/>
        <v>127.67933994183987</v>
      </c>
      <c r="K35" s="9">
        <f t="shared" si="3"/>
        <v>124.46568201720882</v>
      </c>
      <c r="L35" s="9">
        <f t="shared" si="4"/>
        <v>120.8587013512835</v>
      </c>
    </row>
    <row r="36" spans="1:12" x14ac:dyDescent="0.35">
      <c r="A36">
        <v>2023</v>
      </c>
      <c r="B36">
        <v>6</v>
      </c>
      <c r="C36">
        <v>1160000</v>
      </c>
      <c r="D36" s="9">
        <f>AVERAGE(TRM!I35:I46)</f>
        <v>4593.9634448924744</v>
      </c>
      <c r="E36" s="10">
        <f>AVERAGE(ANP!H35:H46)</f>
        <v>5.7208333333333333E-2</v>
      </c>
      <c r="F36" s="11">
        <v>123.25</v>
      </c>
      <c r="G36" s="13">
        <v>117.6</v>
      </c>
      <c r="H36" s="9">
        <f t="shared" si="0"/>
        <v>117.01958286896992</v>
      </c>
      <c r="I36" s="9">
        <f t="shared" si="1"/>
        <v>116.68086717788509</v>
      </c>
      <c r="J36" s="9">
        <f t="shared" si="2"/>
        <v>127.67933994183987</v>
      </c>
      <c r="K36" s="9">
        <f t="shared" si="3"/>
        <v>125.26849130248434</v>
      </c>
      <c r="L36" s="9">
        <f t="shared" si="4"/>
        <v>121.274907039775</v>
      </c>
    </row>
  </sheetData>
  <mergeCells count="11">
    <mergeCell ref="C4:G4"/>
    <mergeCell ref="H4:K4"/>
    <mergeCell ref="O4:R4"/>
    <mergeCell ref="A5:A6"/>
    <mergeCell ref="B5:B6"/>
    <mergeCell ref="C5:C6"/>
    <mergeCell ref="H5:H6"/>
    <mergeCell ref="I5:I6"/>
    <mergeCell ref="J5:J6"/>
    <mergeCell ref="K5:K6"/>
    <mergeCell ref="L4:L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6"/>
  <sheetViews>
    <sheetView workbookViewId="0">
      <selection activeCell="H6" sqref="H6"/>
    </sheetView>
  </sheetViews>
  <sheetFormatPr baseColWidth="10" defaultColWidth="11.453125" defaultRowHeight="14.5" x14ac:dyDescent="0.35"/>
  <cols>
    <col min="1" max="1" width="3.453125" customWidth="1"/>
    <col min="2" max="2" width="11" customWidth="1"/>
    <col min="3" max="3" width="10.81640625" customWidth="1"/>
    <col min="4" max="6" width="12.54296875" customWidth="1"/>
  </cols>
  <sheetData>
    <row r="1" spans="1:8" ht="18.5" x14ac:dyDescent="0.45">
      <c r="A1" s="41" t="s">
        <v>62</v>
      </c>
    </row>
    <row r="2" spans="1:8" x14ac:dyDescent="0.35">
      <c r="A2" s="40" t="s">
        <v>63</v>
      </c>
    </row>
    <row r="4" spans="1:8" ht="15" thickBot="1" x14ac:dyDescent="0.4"/>
    <row r="5" spans="1:8" ht="15" thickBot="1" x14ac:dyDescent="0.4">
      <c r="B5" s="44" t="s">
        <v>34</v>
      </c>
      <c r="C5" s="45"/>
      <c r="D5" s="45"/>
      <c r="E5" s="45"/>
      <c r="F5" s="46"/>
    </row>
    <row r="6" spans="1:8" x14ac:dyDescent="0.35">
      <c r="B6" s="68" t="s">
        <v>16</v>
      </c>
      <c r="C6" s="18" t="s">
        <v>35</v>
      </c>
      <c r="D6" s="62" t="s">
        <v>36</v>
      </c>
      <c r="E6" s="63"/>
      <c r="F6" s="64" t="s">
        <v>33</v>
      </c>
    </row>
    <row r="7" spans="1:8" x14ac:dyDescent="0.35">
      <c r="B7" s="69"/>
      <c r="C7" s="19" t="s">
        <v>13</v>
      </c>
      <c r="D7" s="20" t="s">
        <v>31</v>
      </c>
      <c r="E7" s="21" t="s">
        <v>37</v>
      </c>
      <c r="F7" s="65"/>
    </row>
    <row r="8" spans="1:8" x14ac:dyDescent="0.35">
      <c r="B8" s="16">
        <v>2023</v>
      </c>
      <c r="C8" s="22">
        <f>AVERAGE(IAT!N17:N28)/AVERAGE(IAT!N5:N16)-1</f>
        <v>0.14991359552009165</v>
      </c>
      <c r="D8" s="23">
        <f>AVERAGE('Propuesta Regulatoria'!M19:M30)/AVERAGE('Propuesta Regulatoria'!M7:M18)-1</f>
        <v>8.7312458040877283E-2</v>
      </c>
      <c r="E8" s="24">
        <f>AVERAGE('Propuesta Regulatoria'!N19:N30)/AVERAGE('Propuesta Regulatoria'!N7:N18)-1</f>
        <v>7.8921637541327749E-2</v>
      </c>
      <c r="F8" s="25">
        <f>AVERAGE('Nueva Alternativa'!L19:L30)/AVERAGE('Nueva Alternativa'!L7:L18)-1</f>
        <v>6.8982815690183497E-2</v>
      </c>
    </row>
    <row r="9" spans="1:8" ht="15" thickBot="1" x14ac:dyDescent="0.4">
      <c r="B9" s="17" t="s">
        <v>38</v>
      </c>
      <c r="C9" s="26">
        <f>AVERAGE(IAT!N29:N34)/AVERAGE(IAT!N17:N28)-1</f>
        <v>9.881065360154051E-2</v>
      </c>
      <c r="D9" s="27">
        <f>AVERAGE('Propuesta Regulatoria'!M31:M36)/AVERAGE('Propuesta Regulatoria'!M19:M30)-1</f>
        <v>0.12739805627814849</v>
      </c>
      <c r="E9" s="28">
        <f>AVERAGE('Propuesta Regulatoria'!N31:N36)/AVERAGE('Propuesta Regulatoria'!N19:N30)-1</f>
        <v>0.11306043650440389</v>
      </c>
      <c r="F9" s="29">
        <f>AVERAGE('Nueva Alternativa'!L31:L36)/AVERAGE('Nueva Alternativa'!L19:L30)-1</f>
        <v>0.11303575827349244</v>
      </c>
    </row>
    <row r="10" spans="1:8" ht="15" thickBot="1" x14ac:dyDescent="0.4"/>
    <row r="11" spans="1:8" ht="15" thickBot="1" x14ac:dyDescent="0.4">
      <c r="B11" s="44" t="s">
        <v>39</v>
      </c>
      <c r="C11" s="45"/>
      <c r="D11" s="45"/>
      <c r="E11" s="45"/>
      <c r="F11" s="45"/>
      <c r="G11" s="46"/>
    </row>
    <row r="12" spans="1:8" x14ac:dyDescent="0.35">
      <c r="B12" s="68" t="s">
        <v>16</v>
      </c>
      <c r="C12" s="70" t="s">
        <v>40</v>
      </c>
      <c r="D12" s="33" t="s">
        <v>35</v>
      </c>
      <c r="E12" s="62" t="s">
        <v>36</v>
      </c>
      <c r="F12" s="63"/>
      <c r="G12" s="64" t="s">
        <v>33</v>
      </c>
    </row>
    <row r="13" spans="1:8" x14ac:dyDescent="0.35">
      <c r="B13" s="69"/>
      <c r="C13" s="71"/>
      <c r="D13" s="34" t="s">
        <v>13</v>
      </c>
      <c r="E13" s="66" t="s">
        <v>32</v>
      </c>
      <c r="F13" s="67"/>
      <c r="G13" s="65"/>
    </row>
    <row r="14" spans="1:8" x14ac:dyDescent="0.35">
      <c r="B14" s="16">
        <v>2023</v>
      </c>
      <c r="C14" s="32">
        <v>8.81</v>
      </c>
      <c r="D14" s="35">
        <f>C14*(1-0.02)*(1+(AVERAGE(IAT!N17:N28)-AVERAGE(IAT!N6:N17))/AVERAGE(IAT!N6:N17))</f>
        <v>9.8156973746213776</v>
      </c>
      <c r="E14" s="58">
        <f>C14*(1-0.02)*(AVERAGE('Propuesta Regulatoria'!N19:N30)/AVERAGE('Propuesta Regulatoria'!N7:N18))</f>
        <v>9.3151936342043165</v>
      </c>
      <c r="F14" s="59"/>
      <c r="G14" s="30">
        <f>C14*(1-0.02)*(AVERAGE('Nueva Alternativa'!L19:L30)/AVERAGE('Nueva Alternativa'!L7:L18))</f>
        <v>9.2293838341059065</v>
      </c>
      <c r="H14" s="9"/>
    </row>
    <row r="15" spans="1:8" x14ac:dyDescent="0.35">
      <c r="B15" s="16" t="s">
        <v>38</v>
      </c>
      <c r="C15" s="32">
        <v>5.56</v>
      </c>
      <c r="D15" s="36">
        <f>C15*(1-0.02)*(1+(AVERAGE(IAT!N23:N34)-AVERAGE(IAT!N6:N17))/AVERAGE(IAT!N6:N17))</f>
        <v>6.6292918270957903</v>
      </c>
      <c r="E15" s="58">
        <f>C15*((1-0.02)*(AVERAGE('Propuesta Regulatoria'!N19:N30)/AVERAGE('Propuesta Regulatoria'!N7:N18)))*((1-0.02)*(AVERAGE('Propuesta Regulatoria'!N31:N36)/AVERAGE('Propuesta Regulatoria'!N19:N30)))</f>
        <v>6.4126212811051166</v>
      </c>
      <c r="F15" s="59"/>
      <c r="G15" s="30">
        <f>C15*((1-0.02)*(AVERAGE('Nueva Alternativa'!L19:L30)/AVERAGE('Nueva Alternativa'!L7:L18)))*((1-0.02)*(AVERAGE('Nueva Alternativa'!L31:L36)/AVERAGE('Nueva Alternativa'!L19:L30)))</f>
        <v>6.353408560188524</v>
      </c>
      <c r="H15" s="9"/>
    </row>
    <row r="16" spans="1:8" x14ac:dyDescent="0.35">
      <c r="B16" s="16" t="s">
        <v>41</v>
      </c>
      <c r="C16" s="32">
        <v>3.51</v>
      </c>
      <c r="D16" s="36">
        <f>C16*(1-0.02)*(1+(AVERAGE(IAT!N23:N34)-AVERAGE(IAT!N6:N17))/AVERAGE(IAT!N6:N17))</f>
        <v>4.1850385455227022</v>
      </c>
      <c r="E16" s="58">
        <f>C16*((1-0.02)*(AVERAGE('Propuesta Regulatoria'!N19:N30)/AVERAGE('Propuesta Regulatoria'!N7:N18)))*((1-0.02)*(AVERAGE('Propuesta Regulatoria'!N31:N36)/AVERAGE('Propuesta Regulatoria'!N19:N30)))*(1-0.02)</f>
        <v>3.9672904105657163</v>
      </c>
      <c r="F16" s="59"/>
      <c r="G16" s="30">
        <f>C16*((1-0.02)*(AVERAGE('Nueva Alternativa'!L19:L30)/AVERAGE('Nueva Alternativa'!L7:L18)))*((1-0.02)*(AVERAGE('Nueva Alternativa'!L31:L36)/AVERAGE('Nueva Alternativa'!L19:L30)))*(1-0.02)</f>
        <v>3.9306573318950506</v>
      </c>
      <c r="H16" s="9"/>
    </row>
    <row r="17" spans="2:8" ht="15" thickBot="1" x14ac:dyDescent="0.4">
      <c r="B17" s="17" t="s">
        <v>42</v>
      </c>
      <c r="C17" s="38" t="s">
        <v>43</v>
      </c>
      <c r="D17" s="37">
        <f>C16*(1-0.02)*(1+(AVERAGE(IAT!N23:N34)-AVERAGE(IAT!N6:N17))/AVERAGE(IAT!N6:N17))</f>
        <v>4.1850385455227022</v>
      </c>
      <c r="E17" s="60">
        <f>E16*(1-0.02)</f>
        <v>3.887944602354402</v>
      </c>
      <c r="F17" s="61"/>
      <c r="G17" s="31">
        <f>G16*(1-0.02)</f>
        <v>3.8520441852571494</v>
      </c>
      <c r="H17" s="9"/>
    </row>
    <row r="18" spans="2:8" ht="15" thickBot="1" x14ac:dyDescent="0.4"/>
    <row r="19" spans="2:8" ht="15" thickBot="1" x14ac:dyDescent="0.4">
      <c r="B19" s="44" t="s">
        <v>44</v>
      </c>
      <c r="C19" s="45"/>
      <c r="D19" s="45"/>
      <c r="E19" s="45"/>
      <c r="F19" s="46"/>
    </row>
    <row r="20" spans="2:8" ht="15" thickBot="1" x14ac:dyDescent="0.4">
      <c r="B20" s="53" t="s">
        <v>45</v>
      </c>
      <c r="C20" s="54"/>
      <c r="D20" s="54"/>
      <c r="E20" s="55"/>
      <c r="F20" s="15">
        <v>10.56</v>
      </c>
    </row>
    <row r="21" spans="2:8" ht="14.5" customHeight="1" x14ac:dyDescent="0.35">
      <c r="B21" s="49" t="s">
        <v>46</v>
      </c>
      <c r="C21" s="50"/>
      <c r="D21" s="56" t="s">
        <v>47</v>
      </c>
      <c r="E21" s="57"/>
      <c r="F21" s="39">
        <v>12.11</v>
      </c>
    </row>
    <row r="22" spans="2:8" x14ac:dyDescent="0.35">
      <c r="B22" s="49"/>
      <c r="C22" s="50"/>
      <c r="D22" s="56" t="s">
        <v>22</v>
      </c>
      <c r="E22" s="57"/>
      <c r="F22" s="30">
        <f>F20*(1-0.02)*(AVERAGE('Propuesta Regulatoria'!M19:M30)/AVERAGE('Propuesta Regulatoria'!M7:M18))</f>
        <v>11.252379165773432</v>
      </c>
    </row>
    <row r="23" spans="2:8" ht="15" thickBot="1" x14ac:dyDescent="0.4">
      <c r="B23" s="51"/>
      <c r="C23" s="52"/>
      <c r="D23" s="47" t="s">
        <v>48</v>
      </c>
      <c r="E23" s="48"/>
      <c r="F23" s="31">
        <f>F20*(1-0.002)*(AVERAGE('Nueva Alternativa'!L19:L30)/AVERAGE('Nueva Alternativa'!L7:L18))</f>
        <v>11.265881616620963</v>
      </c>
    </row>
    <row r="25" spans="2:8" x14ac:dyDescent="0.35">
      <c r="B25" t="s">
        <v>49</v>
      </c>
    </row>
    <row r="26" spans="2:8" x14ac:dyDescent="0.35">
      <c r="B26" t="s">
        <v>50</v>
      </c>
    </row>
  </sheetData>
  <mergeCells count="20">
    <mergeCell ref="B5:F5"/>
    <mergeCell ref="D6:E6"/>
    <mergeCell ref="F6:F7"/>
    <mergeCell ref="B6:B7"/>
    <mergeCell ref="B12:B13"/>
    <mergeCell ref="B11:G11"/>
    <mergeCell ref="C12:C13"/>
    <mergeCell ref="E16:F16"/>
    <mergeCell ref="E17:F17"/>
    <mergeCell ref="E12:F12"/>
    <mergeCell ref="G12:G13"/>
    <mergeCell ref="E13:F13"/>
    <mergeCell ref="E14:F14"/>
    <mergeCell ref="E15:F15"/>
    <mergeCell ref="B19:F19"/>
    <mergeCell ref="D23:E23"/>
    <mergeCell ref="B21:C23"/>
    <mergeCell ref="B20:E20"/>
    <mergeCell ref="D21:E21"/>
    <mergeCell ref="D22:E2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FEEC3BD024D8E744B23C87F2133" ma:contentTypeVersion="6" ma:contentTypeDescription="Crear nuevo documento." ma:contentTypeScope="" ma:versionID="e82e40880946d40beffa25ae54734b80">
  <xsd:schema xmlns:xsd="http://www.w3.org/2001/XMLSchema" xmlns:xs="http://www.w3.org/2001/XMLSchema" xmlns:p="http://schemas.microsoft.com/office/2006/metadata/properties" xmlns:ns2="7153c695-d6b3-4395-a72b-0481daef7a24" xmlns:ns3="c5e8d4b0-8efc-4cc2-ace0-7ad7071dd817" targetNamespace="http://schemas.microsoft.com/office/2006/metadata/properties" ma:root="true" ma:fieldsID="49d5e5743de7aadf04b1a25e2de92416" ns2:_="" ns3:_="">
    <xsd:import namespace="7153c695-d6b3-4395-a72b-0481daef7a24"/>
    <xsd:import namespace="c5e8d4b0-8efc-4cc2-ace0-7ad7071dd8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53c695-d6b3-4395-a72b-0481daef7a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e8d4b0-8efc-4cc2-ace0-7ad7071dd81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AFEBE6-A591-47FD-B4CE-1F1EAB58BD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B3E175-6EC9-4469-BC3B-A794ACC978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53c695-d6b3-4395-a72b-0481daef7a24"/>
    <ds:schemaRef ds:uri="c5e8d4b0-8efc-4cc2-ace0-7ad7071dd8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IAT</vt:lpstr>
      <vt:lpstr>TRM</vt:lpstr>
      <vt:lpstr>ANP</vt:lpstr>
      <vt:lpstr>Propuesta Regulatoria</vt:lpstr>
      <vt:lpstr>Nueva Alternativa</vt:lpstr>
      <vt:lpstr>Ejercicio CA VM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Victor Baldrich</cp:lastModifiedBy>
  <cp:revision/>
  <dcterms:created xsi:type="dcterms:W3CDTF">2023-10-11T13:44:40Z</dcterms:created>
  <dcterms:modified xsi:type="dcterms:W3CDTF">2023-10-13T02:04:44Z</dcterms:modified>
  <cp:category/>
  <cp:contentStatus/>
</cp:coreProperties>
</file>